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4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cafb8951f5eaf7d2/New Workbooks/Lean Six Sigma/Lean Six Sigma Black Belt (Mfg)/Lean Six Sigma Black Belt Supplemental Material 12-19-2016 Rev/LSSV2 other stuff/"/>
    </mc:Choice>
  </mc:AlternateContent>
  <xr:revisionPtr revIDLastSave="0" documentId="8_{003D3238-D0B5-4720-B889-C94C8692F9BB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Two groups" sheetId="8" r:id="rId1"/>
    <sheet name="Excel ANOVA" sheetId="7" r:id="rId2"/>
    <sheet name="All noise, no signal" sheetId="2" r:id="rId3"/>
    <sheet name="All signal, no noise" sheetId="5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0" i="8" l="1"/>
  <c r="F5" i="8"/>
  <c r="F3" i="5"/>
  <c r="H3" i="5" s="1"/>
  <c r="F4" i="5"/>
  <c r="H4" i="5" s="1"/>
  <c r="F5" i="5"/>
  <c r="H5" i="5" s="1"/>
  <c r="F6" i="5"/>
  <c r="H6" i="5" s="1"/>
  <c r="F7" i="5"/>
  <c r="H7" i="5" s="1"/>
  <c r="F8" i="5"/>
  <c r="H8" i="5" s="1"/>
  <c r="F9" i="5"/>
  <c r="H9" i="5" s="1"/>
  <c r="F10" i="5"/>
  <c r="H10" i="5" s="1"/>
  <c r="F11" i="5"/>
  <c r="H11" i="5" s="1"/>
  <c r="F12" i="5"/>
  <c r="H12" i="5" s="1"/>
  <c r="D13" i="5"/>
  <c r="H13" i="5" s="1"/>
  <c r="L13" i="5" s="1"/>
  <c r="F3" i="8"/>
  <c r="H3" i="8" s="1"/>
  <c r="F4" i="8"/>
  <c r="H4" i="8"/>
  <c r="H5" i="8"/>
  <c r="F6" i="8"/>
  <c r="H6" i="8" s="1"/>
  <c r="F7" i="8"/>
  <c r="H7" i="8" s="1"/>
  <c r="F8" i="8"/>
  <c r="H8" i="8" s="1"/>
  <c r="F9" i="8"/>
  <c r="H9" i="8" s="1"/>
  <c r="F10" i="8"/>
  <c r="H10" i="8" s="1"/>
  <c r="F11" i="8"/>
  <c r="H11" i="8" s="1"/>
  <c r="F12" i="8"/>
  <c r="H12" i="8" s="1"/>
  <c r="D13" i="8"/>
  <c r="H13" i="8" s="1"/>
  <c r="L13" i="8" s="1"/>
  <c r="D14" i="8"/>
  <c r="D14" i="5"/>
  <c r="F7" i="2"/>
  <c r="H7" i="2" s="1"/>
  <c r="F8" i="2"/>
  <c r="H8" i="2" s="1"/>
  <c r="F9" i="2"/>
  <c r="H9" i="2" s="1"/>
  <c r="F10" i="2"/>
  <c r="H10" i="2" s="1"/>
  <c r="F11" i="2"/>
  <c r="H11" i="2" s="1"/>
  <c r="F12" i="2"/>
  <c r="H12" i="2" s="1"/>
  <c r="F3" i="2"/>
  <c r="H3" i="2" s="1"/>
  <c r="F4" i="2"/>
  <c r="H4" i="2" s="1"/>
  <c r="F5" i="2"/>
  <c r="H5" i="2" s="1"/>
  <c r="F6" i="2"/>
  <c r="H6" i="2" s="1"/>
  <c r="D13" i="2"/>
  <c r="H13" i="2" s="1"/>
  <c r="L13" i="2" s="1"/>
  <c r="D14" i="2"/>
  <c r="F14" i="8" l="1"/>
  <c r="J8" i="8"/>
  <c r="J10" i="8"/>
  <c r="L10" i="8" s="1"/>
  <c r="J12" i="8"/>
  <c r="L12" i="8" s="1"/>
  <c r="J7" i="8"/>
  <c r="L7" i="8" s="1"/>
  <c r="J9" i="8"/>
  <c r="L9" i="8" s="1"/>
  <c r="J11" i="8"/>
  <c r="L11" i="8" s="1"/>
  <c r="J3" i="5"/>
  <c r="L3" i="5" s="1"/>
  <c r="J5" i="5"/>
  <c r="J6" i="5"/>
  <c r="L6" i="5" s="1"/>
  <c r="J4" i="5"/>
  <c r="H14" i="5"/>
  <c r="H15" i="5" s="1"/>
  <c r="H18" i="5" s="1"/>
  <c r="L12" i="5"/>
  <c r="L4" i="5"/>
  <c r="J3" i="2"/>
  <c r="H14" i="2"/>
  <c r="H15" i="2" s="1"/>
  <c r="H18" i="2" s="1"/>
  <c r="J4" i="2"/>
  <c r="L4" i="2" s="1"/>
  <c r="J6" i="2"/>
  <c r="L6" i="2" s="1"/>
  <c r="L3" i="2"/>
  <c r="J5" i="2"/>
  <c r="H14" i="8"/>
  <c r="H15" i="8" s="1"/>
  <c r="H18" i="8" s="1"/>
  <c r="J10" i="5"/>
  <c r="L10" i="5" s="1"/>
  <c r="J12" i="5"/>
  <c r="J7" i="5"/>
  <c r="L7" i="5" s="1"/>
  <c r="J9" i="5"/>
  <c r="L9" i="5" s="1"/>
  <c r="J8" i="5"/>
  <c r="L8" i="5" s="1"/>
  <c r="J11" i="5"/>
  <c r="L11" i="5" s="1"/>
  <c r="L5" i="2"/>
  <c r="J11" i="2"/>
  <c r="L11" i="2" s="1"/>
  <c r="J7" i="2"/>
  <c r="L7" i="2" s="1"/>
  <c r="J12" i="2"/>
  <c r="L12" i="2" s="1"/>
  <c r="J9" i="2"/>
  <c r="L9" i="2" s="1"/>
  <c r="J10" i="2"/>
  <c r="L10" i="2" s="1"/>
  <c r="J8" i="2"/>
  <c r="L8" i="2" s="1"/>
  <c r="L8" i="8"/>
  <c r="L5" i="5"/>
  <c r="J4" i="8"/>
  <c r="L4" i="8" s="1"/>
  <c r="J5" i="8"/>
  <c r="L5" i="8" s="1"/>
  <c r="J3" i="8"/>
  <c r="F14" i="5"/>
  <c r="J6" i="8"/>
  <c r="L6" i="8" s="1"/>
  <c r="F14" i="2"/>
  <c r="L14" i="5" l="1"/>
  <c r="L15" i="5" s="1"/>
  <c r="L18" i="5" s="1"/>
  <c r="J14" i="5"/>
  <c r="J15" i="5" s="1"/>
  <c r="L16" i="5" s="1"/>
  <c r="L17" i="5" s="1"/>
  <c r="J14" i="8"/>
  <c r="J15" i="8" s="1"/>
  <c r="L3" i="8"/>
  <c r="L14" i="8" s="1"/>
  <c r="L15" i="8" s="1"/>
  <c r="L18" i="8" s="1"/>
  <c r="L14" i="2"/>
  <c r="L15" i="2" s="1"/>
  <c r="L18" i="2" s="1"/>
  <c r="J14" i="2"/>
  <c r="J15" i="2" s="1"/>
  <c r="L16" i="2" s="1"/>
  <c r="L17" i="2" s="1"/>
  <c r="L16" i="8" l="1"/>
  <c r="L17" i="8" s="1"/>
</calcChain>
</file>

<file path=xl/sharedStrings.xml><?xml version="1.0" encoding="utf-8"?>
<sst xmlns="http://schemas.openxmlformats.org/spreadsheetml/2006/main" count="134" uniqueCount="37">
  <si>
    <t>Data</t>
  </si>
  <si>
    <t>Average</t>
  </si>
  <si>
    <t>-</t>
  </si>
  <si>
    <t>=</t>
  </si>
  <si>
    <t>+</t>
  </si>
  <si>
    <t>F ratio</t>
  </si>
  <si>
    <t>P-value</t>
  </si>
  <si>
    <t>A</t>
  </si>
  <si>
    <t>B</t>
  </si>
  <si>
    <t>Anova: Single Factor</t>
  </si>
  <si>
    <t>SUMMARY</t>
  </si>
  <si>
    <t>Groups</t>
  </si>
  <si>
    <t>Count</t>
  </si>
  <si>
    <t>ANOVA</t>
  </si>
  <si>
    <t>Source of Variation</t>
  </si>
  <si>
    <t>SS</t>
  </si>
  <si>
    <t>df</t>
  </si>
  <si>
    <t>MS</t>
  </si>
  <si>
    <t>F</t>
  </si>
  <si>
    <t>Between Groups</t>
  </si>
  <si>
    <t>Within Groups</t>
  </si>
  <si>
    <t>Total</t>
  </si>
  <si>
    <t>Grand</t>
  </si>
  <si>
    <t>mean</t>
  </si>
  <si>
    <t>Group</t>
  </si>
  <si>
    <t>Sums of squares (SS)</t>
  </si>
  <si>
    <t>Mean square (MS)</t>
  </si>
  <si>
    <t>P value</t>
  </si>
  <si>
    <t>Degrees of freedom (DF)</t>
  </si>
  <si>
    <t>Sum of squares (SS)</t>
  </si>
  <si>
    <t>Root mean square (RMS)</t>
  </si>
  <si>
    <t>Error</t>
  </si>
  <si>
    <r>
      <rPr>
        <sz val="11"/>
        <rFont val="Arial"/>
        <family val="2"/>
      </rPr>
      <t>(</t>
    </r>
    <r>
      <rPr>
        <i/>
        <sz val="11"/>
        <rFont val="Arial"/>
        <family val="2"/>
      </rPr>
      <t>SS / DF</t>
    </r>
    <r>
      <rPr>
        <sz val="11"/>
        <rFont val="Arial"/>
        <family val="2"/>
      </rPr>
      <t>)</t>
    </r>
  </si>
  <si>
    <r>
      <rPr>
        <sz val="11"/>
        <rFont val="Arial"/>
        <family val="2"/>
      </rPr>
      <t>(</t>
    </r>
    <r>
      <rPr>
        <i/>
        <sz val="11"/>
        <rFont val="Arial"/>
        <family val="2"/>
      </rPr>
      <t>Probability of an F ratio this large by chance alone</t>
    </r>
    <r>
      <rPr>
        <sz val="11"/>
        <rFont val="Arial"/>
        <family val="2"/>
      </rPr>
      <t>)</t>
    </r>
  </si>
  <si>
    <r>
      <rPr>
        <sz val="11"/>
        <rFont val="Arial"/>
        <family val="2"/>
      </rPr>
      <t>(</t>
    </r>
    <r>
      <rPr>
        <i/>
        <sz val="11"/>
        <rFont val="Arial"/>
        <family val="2"/>
      </rPr>
      <t>Square root of MS</t>
    </r>
    <r>
      <rPr>
        <sz val="11"/>
        <rFont val="Arial"/>
        <family val="2"/>
      </rPr>
      <t>)</t>
    </r>
  </si>
  <si>
    <r>
      <rPr>
        <sz val="11"/>
        <rFont val="Arial"/>
        <family val="2"/>
      </rPr>
      <t>(</t>
    </r>
    <r>
      <rPr>
        <i/>
        <sz val="11"/>
        <rFont val="Arial"/>
        <family val="2"/>
      </rPr>
      <t>Group MS / Error MS</t>
    </r>
    <r>
      <rPr>
        <sz val="11"/>
        <rFont val="Arial"/>
        <family val="2"/>
      </rPr>
      <t>)</t>
    </r>
  </si>
  <si>
    <t>Difference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</si>
</sst>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0.000"/>
    <numFmt numFmtId="166" formatCode="0.0000"/>
  </numFmts>
  <fonts count="12" x14ac:knownFonts="1">
    <font>
      <sz val="10"/>
      <name val="Arial"/>
    </font>
    <font>
      <sz val="12"/>
      <name val="Arial"/>
      <family val="2"/>
    </font>
    <font>
      <sz val="8"/>
      <name val="Arial"/>
      <family val="2"/>
    </font>
    <font>
      <sz val="11"/>
      <name val="Arial"/>
      <family val="2"/>
    </font>
    <font>
      <i/>
      <sz val="12"/>
      <name val="Arial"/>
      <family val="2"/>
    </font>
    <font>
      <b/>
      <sz val="11"/>
      <name val="Arial"/>
      <family val="2"/>
    </font>
    <font>
      <u/>
      <sz val="11"/>
      <name val="Arial"/>
      <family val="2"/>
    </font>
    <font>
      <b/>
      <u/>
      <sz val="11"/>
      <name val="Arial"/>
      <family val="2"/>
    </font>
    <font>
      <sz val="11"/>
      <name val="Arial"/>
      <family val="2"/>
    </font>
    <font>
      <b/>
      <sz val="11"/>
      <name val="Symbol"/>
      <family val="1"/>
      <charset val="2"/>
    </font>
    <font>
      <sz val="11"/>
      <name val="Symbol"/>
      <family val="1"/>
      <charset val="2"/>
    </font>
    <font>
      <i/>
      <sz val="1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0">
    <border>
      <left/>
      <right/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74">
    <xf numFmtId="0" fontId="0" fillId="0" borderId="0" xfId="0"/>
    <xf numFmtId="0" fontId="1" fillId="0" borderId="0" xfId="0" applyFont="1"/>
    <xf numFmtId="0" fontId="4" fillId="0" borderId="1" xfId="0" applyFont="1" applyFill="1" applyBorder="1" applyAlignment="1">
      <alignment horizontal="center"/>
    </xf>
    <xf numFmtId="0" fontId="1" fillId="0" borderId="0" xfId="0" applyFont="1" applyFill="1" applyBorder="1" applyAlignment="1"/>
    <xf numFmtId="0" fontId="1" fillId="0" borderId="2" xfId="0" applyFont="1" applyFill="1" applyBorder="1" applyAlignment="1"/>
    <xf numFmtId="0" fontId="1" fillId="0" borderId="0" xfId="0" applyFont="1" applyBorder="1"/>
    <xf numFmtId="0" fontId="4" fillId="0" borderId="0" xfId="0" applyFont="1" applyFill="1" applyBorder="1" applyAlignment="1">
      <alignment horizontal="center"/>
    </xf>
    <xf numFmtId="165" fontId="1" fillId="0" borderId="0" xfId="0" applyNumberFormat="1" applyFont="1" applyFill="1" applyBorder="1" applyAlignment="1"/>
    <xf numFmtId="166" fontId="1" fillId="0" borderId="0" xfId="0" applyNumberFormat="1" applyFont="1" applyFill="1" applyBorder="1" applyAlignment="1"/>
    <xf numFmtId="0" fontId="5" fillId="2" borderId="0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/>
    </xf>
    <xf numFmtId="0" fontId="5" fillId="2" borderId="0" xfId="0" applyFont="1" applyFill="1" applyBorder="1" applyAlignment="1">
      <alignment horizontal="center" wrapText="1"/>
    </xf>
    <xf numFmtId="0" fontId="3" fillId="2" borderId="0" xfId="0" applyFont="1" applyFill="1" applyAlignment="1"/>
    <xf numFmtId="0" fontId="6" fillId="2" borderId="0" xfId="0" applyFont="1" applyFill="1" applyBorder="1" applyAlignment="1">
      <alignment horizontal="center" vertical="top"/>
    </xf>
    <xf numFmtId="0" fontId="7" fillId="2" borderId="3" xfId="0" applyFont="1" applyFill="1" applyBorder="1" applyAlignment="1">
      <alignment horizontal="center" vertical="top"/>
    </xf>
    <xf numFmtId="0" fontId="7" fillId="2" borderId="0" xfId="0" applyFont="1" applyFill="1" applyBorder="1" applyAlignment="1">
      <alignment horizontal="center" vertical="top"/>
    </xf>
    <xf numFmtId="0" fontId="5" fillId="2" borderId="0" xfId="0" applyFont="1" applyFill="1" applyBorder="1" applyAlignment="1">
      <alignment horizontal="center" vertical="top"/>
    </xf>
    <xf numFmtId="0" fontId="3" fillId="2" borderId="0" xfId="0" applyFont="1" applyFill="1" applyAlignment="1">
      <alignment vertical="top"/>
    </xf>
    <xf numFmtId="0" fontId="8" fillId="2" borderId="0" xfId="0" applyFont="1" applyFill="1" applyBorder="1" applyAlignment="1">
      <alignment horizontal="center"/>
    </xf>
    <xf numFmtId="0" fontId="8" fillId="2" borderId="3" xfId="0" applyFont="1" applyFill="1" applyBorder="1" applyAlignment="1">
      <alignment horizontal="center"/>
    </xf>
    <xf numFmtId="0" fontId="3" fillId="2" borderId="0" xfId="0" applyFont="1" applyFill="1" applyBorder="1" applyAlignment="1">
      <alignment horizontal="center"/>
    </xf>
    <xf numFmtId="164" fontId="8" fillId="2" borderId="4" xfId="0" applyNumberFormat="1" applyFont="1" applyFill="1" applyBorder="1" applyAlignment="1">
      <alignment horizontal="center"/>
    </xf>
    <xf numFmtId="2" fontId="9" fillId="2" borderId="0" xfId="0" applyNumberFormat="1" applyFont="1" applyFill="1" applyBorder="1" applyAlignment="1">
      <alignment horizontal="center"/>
    </xf>
    <xf numFmtId="2" fontId="3" fillId="2" borderId="4" xfId="0" applyNumberFormat="1" applyFont="1" applyFill="1" applyBorder="1" applyAlignment="1">
      <alignment horizontal="center"/>
    </xf>
    <xf numFmtId="0" fontId="3" fillId="2" borderId="0" xfId="0" applyFont="1" applyFill="1"/>
    <xf numFmtId="164" fontId="8" fillId="2" borderId="5" xfId="0" applyNumberFormat="1" applyFont="1" applyFill="1" applyBorder="1" applyAlignment="1">
      <alignment horizontal="center"/>
    </xf>
    <xf numFmtId="2" fontId="3" fillId="2" borderId="5" xfId="0" applyNumberFormat="1" applyFont="1" applyFill="1" applyBorder="1" applyAlignment="1">
      <alignment horizontal="center"/>
    </xf>
    <xf numFmtId="0" fontId="9" fillId="2" borderId="0" xfId="0" applyFont="1" applyFill="1" applyBorder="1" applyAlignment="1">
      <alignment horizontal="center"/>
    </xf>
    <xf numFmtId="164" fontId="8" fillId="2" borderId="6" xfId="0" applyNumberFormat="1" applyFont="1" applyFill="1" applyBorder="1" applyAlignment="1">
      <alignment horizontal="center"/>
    </xf>
    <xf numFmtId="2" fontId="3" fillId="2" borderId="6" xfId="0" applyNumberFormat="1" applyFont="1" applyFill="1" applyBorder="1" applyAlignment="1">
      <alignment horizontal="center"/>
    </xf>
    <xf numFmtId="0" fontId="8" fillId="2" borderId="0" xfId="0" applyFont="1" applyFill="1" applyBorder="1" applyAlignment="1">
      <alignment horizontal="right" vertical="center" wrapText="1"/>
    </xf>
    <xf numFmtId="0" fontId="8" fillId="2" borderId="3" xfId="0" applyFont="1" applyFill="1" applyBorder="1" applyAlignment="1">
      <alignment horizontal="right" vertical="center"/>
    </xf>
    <xf numFmtId="0" fontId="3" fillId="2" borderId="0" xfId="0" applyFont="1" applyFill="1" applyBorder="1" applyAlignment="1">
      <alignment horizontal="center" vertical="center"/>
    </xf>
    <xf numFmtId="49" fontId="10" fillId="2" borderId="0" xfId="0" applyNumberFormat="1" applyFont="1" applyFill="1" applyBorder="1" applyAlignment="1">
      <alignment horizontal="center" vertical="center"/>
    </xf>
    <xf numFmtId="1" fontId="3" fillId="2" borderId="0" xfId="0" applyNumberFormat="1" applyFont="1" applyFill="1" applyBorder="1" applyAlignment="1">
      <alignment horizontal="center" vertical="center"/>
    </xf>
    <xf numFmtId="0" fontId="10" fillId="2" borderId="0" xfId="0" applyFont="1" applyFill="1" applyBorder="1" applyAlignment="1">
      <alignment horizontal="center" vertical="center"/>
    </xf>
    <xf numFmtId="0" fontId="3" fillId="2" borderId="0" xfId="0" applyFont="1" applyFill="1" applyAlignment="1">
      <alignment vertical="center"/>
    </xf>
    <xf numFmtId="0" fontId="8" fillId="2" borderId="7" xfId="0" applyFont="1" applyFill="1" applyBorder="1" applyAlignment="1">
      <alignment horizontal="right" vertical="center" wrapText="1"/>
    </xf>
    <xf numFmtId="0" fontId="8" fillId="2" borderId="8" xfId="0" applyFont="1" applyFill="1" applyBorder="1" applyAlignment="1">
      <alignment horizontal="right" vertical="center"/>
    </xf>
    <xf numFmtId="2" fontId="8" fillId="2" borderId="7" xfId="0" applyNumberFormat="1" applyFont="1" applyFill="1" applyBorder="1" applyAlignment="1">
      <alignment horizontal="center" vertical="center"/>
    </xf>
    <xf numFmtId="2" fontId="10" fillId="2" borderId="7" xfId="0" applyNumberFormat="1" applyFont="1" applyFill="1" applyBorder="1" applyAlignment="1">
      <alignment horizontal="center" vertical="center"/>
    </xf>
    <xf numFmtId="165" fontId="8" fillId="2" borderId="7" xfId="0" applyNumberFormat="1" applyFont="1" applyFill="1" applyBorder="1" applyAlignment="1">
      <alignment horizontal="center" vertical="center"/>
    </xf>
    <xf numFmtId="165" fontId="10" fillId="2" borderId="7" xfId="0" applyNumberFormat="1" applyFont="1" applyFill="1" applyBorder="1" applyAlignment="1">
      <alignment horizontal="center" vertical="center"/>
    </xf>
    <xf numFmtId="0" fontId="8" fillId="2" borderId="0" xfId="0" applyFont="1" applyFill="1" applyBorder="1" applyAlignment="1">
      <alignment horizontal="right"/>
    </xf>
    <xf numFmtId="0" fontId="8" fillId="2" borderId="3" xfId="0" applyFont="1" applyFill="1" applyBorder="1" applyAlignment="1">
      <alignment horizontal="right"/>
    </xf>
    <xf numFmtId="0" fontId="11" fillId="2" borderId="0" xfId="0" applyFont="1" applyFill="1" applyBorder="1"/>
    <xf numFmtId="0" fontId="3" fillId="2" borderId="0" xfId="0" applyFont="1" applyFill="1" applyBorder="1"/>
    <xf numFmtId="165" fontId="3" fillId="2" borderId="0" xfId="0" applyNumberFormat="1" applyFont="1" applyFill="1" applyBorder="1"/>
    <xf numFmtId="165" fontId="3" fillId="2" borderId="0" xfId="0" applyNumberFormat="1" applyFont="1" applyFill="1" applyBorder="1" applyAlignment="1">
      <alignment horizontal="center"/>
    </xf>
    <xf numFmtId="0" fontId="8" fillId="2" borderId="0" xfId="0" applyFont="1" applyFill="1" applyBorder="1" applyAlignment="1">
      <alignment horizontal="right" wrapText="1"/>
    </xf>
    <xf numFmtId="0" fontId="8" fillId="2" borderId="3" xfId="0" applyFont="1" applyFill="1" applyBorder="1" applyAlignment="1">
      <alignment horizontal="right" wrapText="1"/>
    </xf>
    <xf numFmtId="0" fontId="11" fillId="2" borderId="0" xfId="0" applyFont="1" applyFill="1" applyBorder="1" applyAlignment="1">
      <alignment horizontal="right" wrapText="1"/>
    </xf>
    <xf numFmtId="165" fontId="8" fillId="2" borderId="0" xfId="0" applyNumberFormat="1" applyFont="1" applyFill="1" applyBorder="1" applyAlignment="1">
      <alignment horizontal="center"/>
    </xf>
    <xf numFmtId="0" fontId="8" fillId="2" borderId="4" xfId="0" applyFont="1" applyFill="1" applyBorder="1" applyAlignment="1">
      <alignment horizontal="center"/>
    </xf>
    <xf numFmtId="0" fontId="8" fillId="2" borderId="5" xfId="0" applyFont="1" applyFill="1" applyBorder="1" applyAlignment="1">
      <alignment horizontal="center"/>
    </xf>
    <xf numFmtId="49" fontId="10" fillId="2" borderId="0" xfId="0" applyNumberFormat="1" applyFont="1" applyFill="1" applyBorder="1" applyAlignment="1">
      <alignment horizontal="center"/>
    </xf>
    <xf numFmtId="1" fontId="3" fillId="2" borderId="0" xfId="0" applyNumberFormat="1" applyFont="1" applyFill="1" applyBorder="1" applyAlignment="1">
      <alignment horizontal="center"/>
    </xf>
    <xf numFmtId="0" fontId="3" fillId="2" borderId="7" xfId="0" applyFont="1" applyFill="1" applyBorder="1"/>
    <xf numFmtId="0" fontId="8" fillId="2" borderId="8" xfId="0" applyFont="1" applyFill="1" applyBorder="1" applyAlignment="1">
      <alignment horizontal="right"/>
    </xf>
    <xf numFmtId="0" fontId="8" fillId="2" borderId="7" xfId="0" applyFont="1" applyFill="1" applyBorder="1" applyAlignment="1">
      <alignment horizontal="right" wrapText="1"/>
    </xf>
    <xf numFmtId="2" fontId="8" fillId="2" borderId="7" xfId="0" applyNumberFormat="1" applyFont="1" applyFill="1" applyBorder="1" applyAlignment="1">
      <alignment horizontal="center"/>
    </xf>
    <xf numFmtId="2" fontId="10" fillId="2" borderId="7" xfId="0" applyNumberFormat="1" applyFont="1" applyFill="1" applyBorder="1" applyAlignment="1">
      <alignment horizontal="center"/>
    </xf>
    <xf numFmtId="165" fontId="8" fillId="2" borderId="7" xfId="0" applyNumberFormat="1" applyFont="1" applyFill="1" applyBorder="1" applyAlignment="1">
      <alignment horizontal="center"/>
    </xf>
    <xf numFmtId="3" fontId="8" fillId="2" borderId="0" xfId="0" applyNumberFormat="1" applyFont="1" applyFill="1" applyBorder="1" applyAlignment="1">
      <alignment horizontal="center"/>
    </xf>
    <xf numFmtId="0" fontId="8" fillId="2" borderId="8" xfId="0" applyFont="1" applyFill="1" applyBorder="1" applyAlignment="1">
      <alignment horizontal="right" wrapText="1"/>
    </xf>
    <xf numFmtId="0" fontId="11" fillId="2" borderId="7" xfId="0" applyFont="1" applyFill="1" applyBorder="1" applyAlignment="1">
      <alignment horizontal="right" wrapText="1"/>
    </xf>
    <xf numFmtId="0" fontId="11" fillId="2" borderId="7" xfId="0" applyFont="1" applyFill="1" applyBorder="1"/>
    <xf numFmtId="0" fontId="8" fillId="2" borderId="7" xfId="0" applyFont="1" applyFill="1" applyBorder="1" applyAlignment="1">
      <alignment horizontal="center"/>
    </xf>
    <xf numFmtId="0" fontId="8" fillId="2" borderId="7" xfId="0" applyFont="1" applyFill="1" applyBorder="1"/>
    <xf numFmtId="165" fontId="8" fillId="2" borderId="7" xfId="0" applyNumberFormat="1" applyFont="1" applyFill="1" applyBorder="1"/>
    <xf numFmtId="166" fontId="8" fillId="2" borderId="7" xfId="0" applyNumberFormat="1" applyFont="1" applyFill="1" applyBorder="1" applyAlignment="1">
      <alignment horizontal="center"/>
    </xf>
    <xf numFmtId="0" fontId="3" fillId="2" borderId="9" xfId="0" applyFont="1" applyFill="1" applyBorder="1" applyAlignment="1">
      <alignment horizontal="right"/>
    </xf>
    <xf numFmtId="0" fontId="11" fillId="2" borderId="0" xfId="0" applyFont="1" applyFill="1"/>
    <xf numFmtId="165" fontId="3" fillId="2" borderId="0" xfId="0" applyNumberFormat="1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24"/>
  <sheetViews>
    <sheetView tabSelected="1" workbookViewId="0">
      <selection activeCell="P4" sqref="P4"/>
    </sheetView>
  </sheetViews>
  <sheetFormatPr defaultColWidth="8.85546875" defaultRowHeight="19.149999999999999" customHeight="1" x14ac:dyDescent="0.2"/>
  <cols>
    <col min="1" max="1" width="16.7109375" style="46" customWidth="1"/>
    <col min="2" max="2" width="8.28515625" style="24" customWidth="1"/>
    <col min="3" max="3" width="2.28515625" style="24" customWidth="1"/>
    <col min="4" max="4" width="8.28515625" style="24" customWidth="1"/>
    <col min="5" max="5" width="5.28515625" style="24" customWidth="1"/>
    <col min="6" max="6" width="7.5703125" style="24" customWidth="1"/>
    <col min="7" max="7" width="6.28515625" style="24" customWidth="1"/>
    <col min="8" max="8" width="11.42578125" style="24" customWidth="1"/>
    <col min="9" max="9" width="6.140625" style="24" customWidth="1"/>
    <col min="10" max="10" width="7.42578125" style="24" customWidth="1"/>
    <col min="11" max="11" width="5.140625" style="24" customWidth="1"/>
    <col min="12" max="12" width="7.7109375" style="24" customWidth="1"/>
    <col min="13" max="13" width="3.28515625" style="24" customWidth="1"/>
    <col min="14" max="16384" width="8.85546875" style="24"/>
  </cols>
  <sheetData>
    <row r="1" spans="1:12" s="12" customFormat="1" ht="19.149999999999999" customHeight="1" x14ac:dyDescent="0.25">
      <c r="A1" s="9"/>
      <c r="B1" s="10"/>
      <c r="C1" s="9"/>
      <c r="D1" s="9"/>
      <c r="E1" s="9"/>
      <c r="F1" s="11" t="s">
        <v>22</v>
      </c>
      <c r="G1" s="9"/>
      <c r="H1" s="9"/>
      <c r="I1" s="9"/>
      <c r="J1" s="9"/>
      <c r="K1" s="9"/>
      <c r="L1" s="9"/>
    </row>
    <row r="2" spans="1:12" s="17" customFormat="1" ht="19.149999999999999" customHeight="1" x14ac:dyDescent="0.2">
      <c r="A2" s="13"/>
      <c r="B2" s="14" t="s">
        <v>24</v>
      </c>
      <c r="C2" s="15"/>
      <c r="D2" s="16" t="s">
        <v>0</v>
      </c>
      <c r="E2" s="16"/>
      <c r="F2" s="16" t="s">
        <v>23</v>
      </c>
      <c r="G2" s="16"/>
      <c r="H2" s="16" t="s">
        <v>36</v>
      </c>
      <c r="I2" s="16"/>
      <c r="J2" s="16" t="s">
        <v>24</v>
      </c>
      <c r="K2" s="16"/>
      <c r="L2" s="16" t="s">
        <v>31</v>
      </c>
    </row>
    <row r="3" spans="1:12" ht="19.149999999999999" customHeight="1" x14ac:dyDescent="0.25">
      <c r="A3" s="18"/>
      <c r="B3" s="19" t="s">
        <v>7</v>
      </c>
      <c r="C3" s="20"/>
      <c r="D3" s="21">
        <v>2.8</v>
      </c>
      <c r="E3" s="22"/>
      <c r="F3" s="23">
        <f t="shared" ref="F3:F12" si="0">AVERAGE($D$3:$D$12)</f>
        <v>2.93</v>
      </c>
      <c r="G3" s="22"/>
      <c r="H3" s="23">
        <f t="shared" ref="H3:H13" si="1">D3-F3</f>
        <v>-0.13000000000000034</v>
      </c>
      <c r="I3" s="22"/>
      <c r="J3" s="23">
        <f>AVERAGE($H$3:$H$6)</f>
        <v>-0.18000000000000016</v>
      </c>
      <c r="K3" s="22"/>
      <c r="L3" s="23">
        <f t="shared" ref="L3:L13" si="2">H3-J3</f>
        <v>4.9999999999999822E-2</v>
      </c>
    </row>
    <row r="4" spans="1:12" ht="19.149999999999999" customHeight="1" x14ac:dyDescent="0.25">
      <c r="A4" s="18"/>
      <c r="B4" s="19" t="s">
        <v>7</v>
      </c>
      <c r="C4" s="20"/>
      <c r="D4" s="25">
        <v>2.6</v>
      </c>
      <c r="E4" s="22"/>
      <c r="F4" s="26">
        <f t="shared" si="0"/>
        <v>2.93</v>
      </c>
      <c r="G4" s="22"/>
      <c r="H4" s="26">
        <f t="shared" si="1"/>
        <v>-0.33000000000000007</v>
      </c>
      <c r="I4" s="22"/>
      <c r="J4" s="26">
        <f>AVERAGE($H$3:$H$6)</f>
        <v>-0.18000000000000016</v>
      </c>
      <c r="K4" s="22"/>
      <c r="L4" s="26">
        <f t="shared" si="2"/>
        <v>-0.14999999999999991</v>
      </c>
    </row>
    <row r="5" spans="1:12" ht="19.149999999999999" customHeight="1" x14ac:dyDescent="0.25">
      <c r="A5" s="18"/>
      <c r="B5" s="19" t="s">
        <v>7</v>
      </c>
      <c r="C5" s="20"/>
      <c r="D5" s="25">
        <v>2.9</v>
      </c>
      <c r="E5" s="22"/>
      <c r="F5" s="26">
        <f>AVERAGE($D$3:$D$12)</f>
        <v>2.93</v>
      </c>
      <c r="G5" s="22"/>
      <c r="H5" s="26">
        <f t="shared" si="1"/>
        <v>-3.0000000000000249E-2</v>
      </c>
      <c r="I5" s="22"/>
      <c r="J5" s="26">
        <f>AVERAGE($H$3:$H$6)</f>
        <v>-0.18000000000000016</v>
      </c>
      <c r="K5" s="22"/>
      <c r="L5" s="26">
        <f t="shared" si="2"/>
        <v>0.14999999999999991</v>
      </c>
    </row>
    <row r="6" spans="1:12" ht="19.149999999999999" customHeight="1" x14ac:dyDescent="0.25">
      <c r="A6" s="18"/>
      <c r="B6" s="19" t="s">
        <v>7</v>
      </c>
      <c r="C6" s="20"/>
      <c r="D6" s="25">
        <v>2.7</v>
      </c>
      <c r="E6" s="22"/>
      <c r="F6" s="26">
        <f t="shared" si="0"/>
        <v>2.93</v>
      </c>
      <c r="G6" s="22"/>
      <c r="H6" s="26">
        <f t="shared" si="1"/>
        <v>-0.22999999999999998</v>
      </c>
      <c r="I6" s="22"/>
      <c r="J6" s="26">
        <f>AVERAGE($H$3:$H$6)</f>
        <v>-0.18000000000000016</v>
      </c>
      <c r="K6" s="22"/>
      <c r="L6" s="26">
        <f t="shared" si="2"/>
        <v>-4.9999999999999822E-2</v>
      </c>
    </row>
    <row r="7" spans="1:12" ht="19.149999999999999" customHeight="1" x14ac:dyDescent="0.25">
      <c r="A7" s="18"/>
      <c r="B7" s="19" t="s">
        <v>8</v>
      </c>
      <c r="C7" s="20"/>
      <c r="D7" s="25">
        <v>3.1</v>
      </c>
      <c r="E7" s="22" t="s">
        <v>2</v>
      </c>
      <c r="F7" s="26">
        <f t="shared" si="0"/>
        <v>2.93</v>
      </c>
      <c r="G7" s="22" t="s">
        <v>3</v>
      </c>
      <c r="H7" s="26">
        <f t="shared" si="1"/>
        <v>0.16999999999999993</v>
      </c>
      <c r="I7" s="22" t="s">
        <v>3</v>
      </c>
      <c r="J7" s="26">
        <f t="shared" ref="J7:J12" si="3">AVERAGE($H$7:$H$12)</f>
        <v>0.11999999999999982</v>
      </c>
      <c r="K7" s="22" t="s">
        <v>4</v>
      </c>
      <c r="L7" s="26">
        <f t="shared" si="2"/>
        <v>5.0000000000000114E-2</v>
      </c>
    </row>
    <row r="8" spans="1:12" ht="19.149999999999999" customHeight="1" x14ac:dyDescent="0.25">
      <c r="A8" s="18"/>
      <c r="B8" s="19" t="s">
        <v>8</v>
      </c>
      <c r="C8" s="20"/>
      <c r="D8" s="25">
        <v>2.9</v>
      </c>
      <c r="E8" s="27"/>
      <c r="F8" s="26">
        <f t="shared" si="0"/>
        <v>2.93</v>
      </c>
      <c r="G8" s="27"/>
      <c r="H8" s="26">
        <f t="shared" si="1"/>
        <v>-3.0000000000000249E-2</v>
      </c>
      <c r="I8" s="22"/>
      <c r="J8" s="26">
        <f t="shared" si="3"/>
        <v>0.11999999999999982</v>
      </c>
      <c r="K8" s="22"/>
      <c r="L8" s="26">
        <f t="shared" si="2"/>
        <v>-0.15000000000000008</v>
      </c>
    </row>
    <row r="9" spans="1:12" ht="19.149999999999999" customHeight="1" x14ac:dyDescent="0.25">
      <c r="A9" s="18"/>
      <c r="B9" s="19" t="s">
        <v>8</v>
      </c>
      <c r="C9" s="20"/>
      <c r="D9" s="25">
        <v>3.3</v>
      </c>
      <c r="E9" s="27"/>
      <c r="F9" s="26">
        <f t="shared" si="0"/>
        <v>2.93</v>
      </c>
      <c r="G9" s="27"/>
      <c r="H9" s="26">
        <f t="shared" si="1"/>
        <v>0.36999999999999966</v>
      </c>
      <c r="I9" s="22"/>
      <c r="J9" s="26">
        <f t="shared" si="3"/>
        <v>0.11999999999999982</v>
      </c>
      <c r="K9" s="22"/>
      <c r="L9" s="26">
        <f t="shared" si="2"/>
        <v>0.24999999999999983</v>
      </c>
    </row>
    <row r="10" spans="1:12" ht="19.149999999999999" customHeight="1" x14ac:dyDescent="0.25">
      <c r="A10" s="18"/>
      <c r="B10" s="19" t="s">
        <v>8</v>
      </c>
      <c r="C10" s="20"/>
      <c r="D10" s="25">
        <v>2.8</v>
      </c>
      <c r="E10" s="27"/>
      <c r="F10" s="26">
        <f t="shared" si="0"/>
        <v>2.93</v>
      </c>
      <c r="G10" s="27"/>
      <c r="H10" s="26">
        <f t="shared" si="1"/>
        <v>-0.13000000000000034</v>
      </c>
      <c r="I10" s="22"/>
      <c r="J10" s="26">
        <f t="shared" si="3"/>
        <v>0.11999999999999982</v>
      </c>
      <c r="K10" s="22"/>
      <c r="L10" s="26">
        <f t="shared" si="2"/>
        <v>-0.25000000000000017</v>
      </c>
    </row>
    <row r="11" spans="1:12" ht="19.149999999999999" customHeight="1" x14ac:dyDescent="0.25">
      <c r="A11" s="18"/>
      <c r="B11" s="19" t="s">
        <v>8</v>
      </c>
      <c r="C11" s="20"/>
      <c r="D11" s="25">
        <v>3.2</v>
      </c>
      <c r="E11" s="27"/>
      <c r="F11" s="26">
        <f t="shared" si="0"/>
        <v>2.93</v>
      </c>
      <c r="G11" s="27"/>
      <c r="H11" s="26">
        <f t="shared" si="1"/>
        <v>0.27</v>
      </c>
      <c r="I11" s="22"/>
      <c r="J11" s="26">
        <f t="shared" si="3"/>
        <v>0.11999999999999982</v>
      </c>
      <c r="K11" s="22"/>
      <c r="L11" s="26">
        <f t="shared" si="2"/>
        <v>0.15000000000000019</v>
      </c>
    </row>
    <row r="12" spans="1:12" ht="19.149999999999999" customHeight="1" x14ac:dyDescent="0.25">
      <c r="A12" s="18"/>
      <c r="B12" s="19" t="s">
        <v>8</v>
      </c>
      <c r="C12" s="20"/>
      <c r="D12" s="28">
        <v>3</v>
      </c>
      <c r="E12" s="27"/>
      <c r="F12" s="29">
        <f t="shared" si="0"/>
        <v>2.93</v>
      </c>
      <c r="G12" s="27"/>
      <c r="H12" s="29">
        <f t="shared" si="1"/>
        <v>6.999999999999984E-2</v>
      </c>
      <c r="I12" s="22"/>
      <c r="J12" s="29">
        <f t="shared" si="3"/>
        <v>0.11999999999999982</v>
      </c>
      <c r="K12" s="22"/>
      <c r="L12" s="29">
        <f t="shared" si="2"/>
        <v>-4.9999999999999975E-2</v>
      </c>
    </row>
    <row r="13" spans="1:12" s="36" customFormat="1" ht="19.149999999999999" customHeight="1" x14ac:dyDescent="0.2">
      <c r="A13" s="30"/>
      <c r="B13" s="31" t="s">
        <v>28</v>
      </c>
      <c r="C13" s="30"/>
      <c r="D13" s="32">
        <f>COUNT(D3:D12)</f>
        <v>10</v>
      </c>
      <c r="E13" s="33" t="s">
        <v>2</v>
      </c>
      <c r="F13" s="34">
        <v>1</v>
      </c>
      <c r="G13" s="35" t="s">
        <v>3</v>
      </c>
      <c r="H13" s="34">
        <f t="shared" si="1"/>
        <v>9</v>
      </c>
      <c r="I13" s="35" t="s">
        <v>3</v>
      </c>
      <c r="J13" s="32">
        <v>1</v>
      </c>
      <c r="K13" s="35" t="s">
        <v>4</v>
      </c>
      <c r="L13" s="34">
        <f t="shared" si="2"/>
        <v>8</v>
      </c>
    </row>
    <row r="14" spans="1:12" s="36" customFormat="1" ht="19.149999999999999" customHeight="1" x14ac:dyDescent="0.2">
      <c r="A14" s="37"/>
      <c r="B14" s="38" t="s">
        <v>29</v>
      </c>
      <c r="C14" s="37"/>
      <c r="D14" s="39">
        <f>SUMSQ(D3:D12)</f>
        <v>86.289999999999992</v>
      </c>
      <c r="E14" s="40" t="s">
        <v>2</v>
      </c>
      <c r="F14" s="39">
        <f>SUMSQ(F3:F12)</f>
        <v>85.849000000000032</v>
      </c>
      <c r="G14" s="40" t="s">
        <v>3</v>
      </c>
      <c r="H14" s="41">
        <f>SUMSQ(H3:H12)</f>
        <v>0.44099999999999995</v>
      </c>
      <c r="I14" s="42" t="s">
        <v>3</v>
      </c>
      <c r="J14" s="41">
        <f>SUMSQ(J3:J12)</f>
        <v>0.21600000000000005</v>
      </c>
      <c r="K14" s="42" t="s">
        <v>4</v>
      </c>
      <c r="L14" s="41">
        <f>SUMSQ(L3:L12)</f>
        <v>0.22499999999999998</v>
      </c>
    </row>
    <row r="15" spans="1:12" ht="19.149999999999999" customHeight="1" x14ac:dyDescent="0.2">
      <c r="A15" s="43"/>
      <c r="B15" s="44" t="s">
        <v>26</v>
      </c>
      <c r="C15" s="43"/>
      <c r="D15" s="45" t="s">
        <v>32</v>
      </c>
      <c r="E15" s="20"/>
      <c r="F15" s="46"/>
      <c r="G15" s="20"/>
      <c r="H15" s="48">
        <f>H14/H13</f>
        <v>4.8999999999999995E-2</v>
      </c>
      <c r="I15" s="48"/>
      <c r="J15" s="48">
        <f>J14/J13</f>
        <v>0.21600000000000005</v>
      </c>
      <c r="K15" s="47"/>
      <c r="L15" s="48">
        <f>L14/L13</f>
        <v>2.8124999999999997E-2</v>
      </c>
    </row>
    <row r="16" spans="1:12" ht="19.149999999999999" customHeight="1" x14ac:dyDescent="0.2">
      <c r="A16" s="49"/>
      <c r="B16" s="50" t="s">
        <v>5</v>
      </c>
      <c r="C16" s="51"/>
      <c r="D16" s="45" t="s">
        <v>35</v>
      </c>
      <c r="E16" s="20"/>
      <c r="F16" s="46"/>
      <c r="G16" s="20"/>
      <c r="H16" s="47"/>
      <c r="I16" s="48"/>
      <c r="J16" s="47"/>
      <c r="K16" s="47"/>
      <c r="L16" s="52">
        <f>J15/L15</f>
        <v>7.6800000000000024</v>
      </c>
    </row>
    <row r="17" spans="1:14" ht="19.149999999999999" customHeight="1" x14ac:dyDescent="0.2">
      <c r="A17" s="59"/>
      <c r="B17" s="64" t="s">
        <v>27</v>
      </c>
      <c r="C17" s="65"/>
      <c r="D17" s="66" t="s">
        <v>33</v>
      </c>
      <c r="E17" s="67"/>
      <c r="F17" s="68"/>
      <c r="G17" s="67"/>
      <c r="H17" s="68"/>
      <c r="I17" s="67"/>
      <c r="J17" s="69"/>
      <c r="K17" s="69"/>
      <c r="L17" s="70">
        <f>FDIST(L16,J13,L13)</f>
        <v>2.4248672981405241E-2</v>
      </c>
    </row>
    <row r="18" spans="1:14" ht="19.149999999999999" customHeight="1" x14ac:dyDescent="0.2">
      <c r="B18" s="71" t="s">
        <v>30</v>
      </c>
      <c r="D18" s="72" t="s">
        <v>34</v>
      </c>
      <c r="H18" s="73">
        <f>SQRT(H15)</f>
        <v>0.22135943621178655</v>
      </c>
      <c r="L18" s="73">
        <f>SQRT(L15)</f>
        <v>0.16770509831248423</v>
      </c>
    </row>
    <row r="20" spans="1:14" ht="19.149999999999999" customHeight="1" x14ac:dyDescent="0.2">
      <c r="H20" s="24">
        <f>STDEV(D3:D12)</f>
        <v>0.22135943621178655</v>
      </c>
    </row>
    <row r="23" spans="1:14" ht="19.149999999999999" customHeight="1" x14ac:dyDescent="0.2">
      <c r="N23" s="72"/>
    </row>
    <row r="24" spans="1:14" ht="19.149999999999999" customHeight="1" x14ac:dyDescent="0.2">
      <c r="N24" s="72"/>
    </row>
  </sheetData>
  <phoneticPr fontId="2" type="noConversion"/>
  <pageMargins left="0.75" right="0.75" top="1" bottom="1" header="0.5" footer="0.5"/>
  <pageSetup orientation="portrait" horizontalDpi="4294967293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5"/>
  <sheetViews>
    <sheetView workbookViewId="0">
      <selection activeCell="M10" sqref="M10"/>
    </sheetView>
  </sheetViews>
  <sheetFormatPr defaultColWidth="8.85546875" defaultRowHeight="15" x14ac:dyDescent="0.2"/>
  <cols>
    <col min="1" max="1" width="21.5703125" style="1" bestFit="1" customWidth="1"/>
    <col min="2" max="2" width="8.85546875" style="1"/>
    <col min="3" max="3" width="9.85546875" style="1" bestFit="1" customWidth="1"/>
    <col min="4" max="4" width="9.5703125" style="1" bestFit="1" customWidth="1"/>
    <col min="5" max="16384" width="8.85546875" style="1"/>
  </cols>
  <sheetData>
    <row r="1" spans="1:7" x14ac:dyDescent="0.2">
      <c r="A1" s="1" t="s">
        <v>9</v>
      </c>
    </row>
    <row r="3" spans="1:7" ht="15.75" thickBot="1" x14ac:dyDescent="0.25">
      <c r="A3" s="1" t="s">
        <v>10</v>
      </c>
    </row>
    <row r="4" spans="1:7" x14ac:dyDescent="0.2">
      <c r="A4" s="2" t="s">
        <v>11</v>
      </c>
      <c r="B4" s="2" t="s">
        <v>12</v>
      </c>
      <c r="C4" s="2" t="s">
        <v>1</v>
      </c>
    </row>
    <row r="5" spans="1:7" x14ac:dyDescent="0.2">
      <c r="A5" s="3" t="s">
        <v>7</v>
      </c>
      <c r="B5" s="3">
        <v>4</v>
      </c>
      <c r="C5" s="3">
        <v>2.75</v>
      </c>
    </row>
    <row r="6" spans="1:7" ht="15.75" thickBot="1" x14ac:dyDescent="0.25">
      <c r="A6" s="4" t="s">
        <v>8</v>
      </c>
      <c r="B6" s="4">
        <v>6</v>
      </c>
      <c r="C6" s="4">
        <v>3.05</v>
      </c>
    </row>
    <row r="9" spans="1:7" ht="15.75" thickBot="1" x14ac:dyDescent="0.25">
      <c r="A9" s="1" t="s">
        <v>13</v>
      </c>
      <c r="G9" s="5"/>
    </row>
    <row r="10" spans="1:7" x14ac:dyDescent="0.2">
      <c r="A10" s="2" t="s">
        <v>14</v>
      </c>
      <c r="B10" s="2" t="s">
        <v>15</v>
      </c>
      <c r="C10" s="2" t="s">
        <v>16</v>
      </c>
      <c r="D10" s="2" t="s">
        <v>17</v>
      </c>
      <c r="E10" s="2" t="s">
        <v>18</v>
      </c>
      <c r="F10" s="2" t="s">
        <v>6</v>
      </c>
      <c r="G10" s="6"/>
    </row>
    <row r="11" spans="1:7" x14ac:dyDescent="0.2">
      <c r="A11" s="3" t="s">
        <v>19</v>
      </c>
      <c r="B11" s="3">
        <v>0.21599999999999397</v>
      </c>
      <c r="C11" s="3">
        <v>1</v>
      </c>
      <c r="D11" s="7">
        <v>0.21599999999999397</v>
      </c>
      <c r="E11" s="7">
        <v>7.6799999999999802</v>
      </c>
      <c r="F11" s="8">
        <v>2.4248672874503732E-2</v>
      </c>
      <c r="G11" s="3"/>
    </row>
    <row r="12" spans="1:7" x14ac:dyDescent="0.2">
      <c r="A12" s="3" t="s">
        <v>20</v>
      </c>
      <c r="B12" s="3">
        <v>0.22499999999999432</v>
      </c>
      <c r="C12" s="3">
        <v>8</v>
      </c>
      <c r="D12" s="7">
        <v>2.8124999999999289E-2</v>
      </c>
      <c r="E12" s="7"/>
      <c r="F12" s="3"/>
      <c r="G12" s="3"/>
    </row>
    <row r="13" spans="1:7" x14ac:dyDescent="0.2">
      <c r="A13" s="3"/>
      <c r="B13" s="3"/>
      <c r="C13" s="3"/>
      <c r="D13" s="3"/>
      <c r="E13" s="3"/>
      <c r="F13" s="3"/>
      <c r="G13" s="3"/>
    </row>
    <row r="14" spans="1:7" ht="15.75" thickBot="1" x14ac:dyDescent="0.25">
      <c r="A14" s="4" t="s">
        <v>21</v>
      </c>
      <c r="B14" s="4">
        <v>0.44099999999998829</v>
      </c>
      <c r="C14" s="4">
        <v>9</v>
      </c>
      <c r="D14" s="4"/>
      <c r="E14" s="4"/>
      <c r="F14" s="4"/>
      <c r="G14" s="3"/>
    </row>
    <row r="15" spans="1:7" x14ac:dyDescent="0.2">
      <c r="G15" s="5"/>
    </row>
  </sheetData>
  <phoneticPr fontId="2" type="noConversion"/>
  <pageMargins left="0.75" right="0.75" top="1" bottom="1" header="0.5" footer="0.5"/>
  <pageSetup orientation="portrait" horizontalDpi="4294967293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18"/>
  <sheetViews>
    <sheetView workbookViewId="0">
      <selection activeCell="H2" sqref="H2"/>
    </sheetView>
  </sheetViews>
  <sheetFormatPr defaultColWidth="8.85546875" defaultRowHeight="19.149999999999999" customHeight="1" x14ac:dyDescent="0.2"/>
  <cols>
    <col min="1" max="1" width="15.85546875" style="24" customWidth="1"/>
    <col min="2" max="2" width="8.28515625" style="24" customWidth="1"/>
    <col min="3" max="3" width="2.5703125" style="24" customWidth="1"/>
    <col min="4" max="4" width="7.7109375" style="24" customWidth="1"/>
    <col min="5" max="5" width="5.28515625" style="24" customWidth="1"/>
    <col min="6" max="6" width="7.7109375" style="24" customWidth="1"/>
    <col min="7" max="7" width="6.28515625" style="24" customWidth="1"/>
    <col min="8" max="8" width="11.7109375" style="24" customWidth="1"/>
    <col min="9" max="9" width="6.7109375" style="24" customWidth="1"/>
    <col min="10" max="10" width="8" style="24" customWidth="1"/>
    <col min="11" max="11" width="5.7109375" style="24" customWidth="1"/>
    <col min="12" max="12" width="7.140625" style="24" customWidth="1"/>
    <col min="13" max="13" width="3.28515625" style="24" customWidth="1"/>
    <col min="14" max="16384" width="8.85546875" style="24"/>
  </cols>
  <sheetData>
    <row r="1" spans="1:12" ht="19.149999999999999" customHeight="1" x14ac:dyDescent="0.25">
      <c r="B1" s="10"/>
      <c r="C1" s="9"/>
      <c r="D1" s="9"/>
      <c r="E1" s="9"/>
      <c r="F1" s="9" t="s">
        <v>22</v>
      </c>
      <c r="G1" s="9"/>
      <c r="H1" s="9"/>
      <c r="I1" s="9"/>
      <c r="J1" s="9"/>
      <c r="K1" s="9"/>
      <c r="L1" s="9"/>
    </row>
    <row r="2" spans="1:12" s="17" customFormat="1" ht="19.149999999999999" customHeight="1" x14ac:dyDescent="0.2">
      <c r="B2" s="14" t="s">
        <v>24</v>
      </c>
      <c r="C2" s="15"/>
      <c r="D2" s="16" t="s">
        <v>0</v>
      </c>
      <c r="E2" s="16"/>
      <c r="F2" s="16" t="s">
        <v>23</v>
      </c>
      <c r="G2" s="16"/>
      <c r="H2" s="16" t="s">
        <v>36</v>
      </c>
      <c r="I2" s="16"/>
      <c r="J2" s="16" t="s">
        <v>24</v>
      </c>
      <c r="K2" s="16"/>
      <c r="L2" s="16" t="s">
        <v>31</v>
      </c>
    </row>
    <row r="3" spans="1:12" ht="19.149999999999999" customHeight="1" x14ac:dyDescent="0.25">
      <c r="B3" s="19" t="s">
        <v>7</v>
      </c>
      <c r="C3" s="20"/>
      <c r="D3" s="53">
        <v>2.6</v>
      </c>
      <c r="E3" s="22"/>
      <c r="F3" s="23">
        <f>AVERAGE($D$3:$D$12)</f>
        <v>2.75</v>
      </c>
      <c r="G3" s="22"/>
      <c r="H3" s="23">
        <f t="shared" ref="H3:H13" si="0">D3-F3</f>
        <v>-0.14999999999999991</v>
      </c>
      <c r="I3" s="22"/>
      <c r="J3" s="23">
        <f>AVERAGE($H$3:$H$6)</f>
        <v>0</v>
      </c>
      <c r="K3" s="22"/>
      <c r="L3" s="23">
        <f t="shared" ref="L3:L13" si="1">H3-J3</f>
        <v>-0.14999999999999991</v>
      </c>
    </row>
    <row r="4" spans="1:12" ht="19.149999999999999" customHeight="1" x14ac:dyDescent="0.25">
      <c r="B4" s="19" t="s">
        <v>7</v>
      </c>
      <c r="C4" s="20"/>
      <c r="D4" s="54">
        <v>2.7</v>
      </c>
      <c r="E4" s="22"/>
      <c r="F4" s="26">
        <f t="shared" ref="F4:F12" si="2">AVERAGE($D$3:$D$12)</f>
        <v>2.75</v>
      </c>
      <c r="G4" s="22"/>
      <c r="H4" s="26">
        <f t="shared" si="0"/>
        <v>-4.9999999999999822E-2</v>
      </c>
      <c r="I4" s="22"/>
      <c r="J4" s="26">
        <f>AVERAGE($H$3:$H$6)</f>
        <v>0</v>
      </c>
      <c r="K4" s="22"/>
      <c r="L4" s="26">
        <f t="shared" si="1"/>
        <v>-4.9999999999999822E-2</v>
      </c>
    </row>
    <row r="5" spans="1:12" ht="19.149999999999999" customHeight="1" x14ac:dyDescent="0.25">
      <c r="B5" s="19" t="s">
        <v>7</v>
      </c>
      <c r="C5" s="20"/>
      <c r="D5" s="54">
        <v>2.8</v>
      </c>
      <c r="E5" s="22"/>
      <c r="F5" s="26">
        <f t="shared" si="2"/>
        <v>2.75</v>
      </c>
      <c r="G5" s="22"/>
      <c r="H5" s="26">
        <f t="shared" si="0"/>
        <v>4.9999999999999822E-2</v>
      </c>
      <c r="I5" s="22"/>
      <c r="J5" s="26">
        <f>AVERAGE($H$3:$H$6)</f>
        <v>0</v>
      </c>
      <c r="K5" s="22"/>
      <c r="L5" s="26">
        <f t="shared" si="1"/>
        <v>4.9999999999999822E-2</v>
      </c>
    </row>
    <row r="6" spans="1:12" ht="19.149999999999999" customHeight="1" x14ac:dyDescent="0.25">
      <c r="B6" s="19" t="s">
        <v>7</v>
      </c>
      <c r="C6" s="20"/>
      <c r="D6" s="54">
        <v>2.9</v>
      </c>
      <c r="E6" s="22"/>
      <c r="F6" s="26">
        <f t="shared" si="2"/>
        <v>2.75</v>
      </c>
      <c r="G6" s="22"/>
      <c r="H6" s="26">
        <f t="shared" si="0"/>
        <v>0.14999999999999991</v>
      </c>
      <c r="I6" s="22"/>
      <c r="J6" s="26">
        <f>AVERAGE($H$3:$H$6)</f>
        <v>0</v>
      </c>
      <c r="K6" s="22"/>
      <c r="L6" s="26">
        <f t="shared" si="1"/>
        <v>0.14999999999999991</v>
      </c>
    </row>
    <row r="7" spans="1:12" ht="19.149999999999999" customHeight="1" x14ac:dyDescent="0.25">
      <c r="B7" s="19" t="s">
        <v>8</v>
      </c>
      <c r="C7" s="20"/>
      <c r="D7" s="54">
        <v>2.5</v>
      </c>
      <c r="E7" s="22" t="s">
        <v>2</v>
      </c>
      <c r="F7" s="26">
        <f t="shared" si="2"/>
        <v>2.75</v>
      </c>
      <c r="G7" s="22" t="s">
        <v>3</v>
      </c>
      <c r="H7" s="26">
        <f t="shared" si="0"/>
        <v>-0.25</v>
      </c>
      <c r="I7" s="22" t="s">
        <v>3</v>
      </c>
      <c r="J7" s="26">
        <f t="shared" ref="J7:J12" si="3">AVERAGE($H$7:$H$12)</f>
        <v>0</v>
      </c>
      <c r="K7" s="22" t="s">
        <v>4</v>
      </c>
      <c r="L7" s="26">
        <f t="shared" si="1"/>
        <v>-0.25</v>
      </c>
    </row>
    <row r="8" spans="1:12" ht="19.149999999999999" customHeight="1" x14ac:dyDescent="0.25">
      <c r="B8" s="19" t="s">
        <v>8</v>
      </c>
      <c r="C8" s="20"/>
      <c r="D8" s="54">
        <v>2.6</v>
      </c>
      <c r="E8" s="27"/>
      <c r="F8" s="26">
        <f t="shared" si="2"/>
        <v>2.75</v>
      </c>
      <c r="G8" s="27"/>
      <c r="H8" s="26">
        <f t="shared" si="0"/>
        <v>-0.14999999999999991</v>
      </c>
      <c r="I8" s="22"/>
      <c r="J8" s="26">
        <f t="shared" si="3"/>
        <v>0</v>
      </c>
      <c r="K8" s="22"/>
      <c r="L8" s="26">
        <f t="shared" si="1"/>
        <v>-0.14999999999999991</v>
      </c>
    </row>
    <row r="9" spans="1:12" ht="19.149999999999999" customHeight="1" x14ac:dyDescent="0.25">
      <c r="B9" s="19" t="s">
        <v>8</v>
      </c>
      <c r="C9" s="20"/>
      <c r="D9" s="54">
        <v>2.7</v>
      </c>
      <c r="E9" s="27"/>
      <c r="F9" s="26">
        <f t="shared" si="2"/>
        <v>2.75</v>
      </c>
      <c r="G9" s="27"/>
      <c r="H9" s="26">
        <f t="shared" si="0"/>
        <v>-4.9999999999999822E-2</v>
      </c>
      <c r="I9" s="22"/>
      <c r="J9" s="26">
        <f t="shared" si="3"/>
        <v>0</v>
      </c>
      <c r="K9" s="22"/>
      <c r="L9" s="26">
        <f t="shared" si="1"/>
        <v>-4.9999999999999822E-2</v>
      </c>
    </row>
    <row r="10" spans="1:12" ht="19.149999999999999" customHeight="1" x14ac:dyDescent="0.25">
      <c r="B10" s="19" t="s">
        <v>8</v>
      </c>
      <c r="C10" s="20"/>
      <c r="D10" s="54">
        <v>2.8</v>
      </c>
      <c r="E10" s="27"/>
      <c r="F10" s="26">
        <f t="shared" si="2"/>
        <v>2.75</v>
      </c>
      <c r="G10" s="27"/>
      <c r="H10" s="26">
        <f t="shared" si="0"/>
        <v>4.9999999999999822E-2</v>
      </c>
      <c r="I10" s="22"/>
      <c r="J10" s="26">
        <f t="shared" si="3"/>
        <v>0</v>
      </c>
      <c r="K10" s="22"/>
      <c r="L10" s="26">
        <f t="shared" si="1"/>
        <v>4.9999999999999822E-2</v>
      </c>
    </row>
    <row r="11" spans="1:12" ht="19.149999999999999" customHeight="1" x14ac:dyDescent="0.25">
      <c r="B11" s="19" t="s">
        <v>8</v>
      </c>
      <c r="C11" s="20"/>
      <c r="D11" s="54">
        <v>2.9</v>
      </c>
      <c r="E11" s="27"/>
      <c r="F11" s="26">
        <f t="shared" si="2"/>
        <v>2.75</v>
      </c>
      <c r="G11" s="27"/>
      <c r="H11" s="26">
        <f t="shared" si="0"/>
        <v>0.14999999999999991</v>
      </c>
      <c r="I11" s="22"/>
      <c r="J11" s="26">
        <f t="shared" si="3"/>
        <v>0</v>
      </c>
      <c r="K11" s="22"/>
      <c r="L11" s="26">
        <f t="shared" si="1"/>
        <v>0.14999999999999991</v>
      </c>
    </row>
    <row r="12" spans="1:12" ht="19.149999999999999" customHeight="1" x14ac:dyDescent="0.25">
      <c r="B12" s="19" t="s">
        <v>8</v>
      </c>
      <c r="C12" s="20"/>
      <c r="D12" s="28">
        <v>3</v>
      </c>
      <c r="E12" s="27"/>
      <c r="F12" s="29">
        <f t="shared" si="2"/>
        <v>2.75</v>
      </c>
      <c r="G12" s="27"/>
      <c r="H12" s="29">
        <f t="shared" si="0"/>
        <v>0.25</v>
      </c>
      <c r="I12" s="22"/>
      <c r="J12" s="29">
        <f t="shared" si="3"/>
        <v>0</v>
      </c>
      <c r="K12" s="22"/>
      <c r="L12" s="29">
        <f t="shared" si="1"/>
        <v>0.25</v>
      </c>
    </row>
    <row r="13" spans="1:12" ht="19.149999999999999" customHeight="1" x14ac:dyDescent="0.25">
      <c r="B13" s="44" t="s">
        <v>28</v>
      </c>
      <c r="C13" s="49"/>
      <c r="D13" s="20">
        <f>COUNT(D3:D12)</f>
        <v>10</v>
      </c>
      <c r="E13" s="55" t="s">
        <v>2</v>
      </c>
      <c r="F13" s="56">
        <v>1</v>
      </c>
      <c r="G13" s="18" t="s">
        <v>3</v>
      </c>
      <c r="H13" s="56">
        <f t="shared" si="0"/>
        <v>9</v>
      </c>
      <c r="I13" s="18" t="s">
        <v>3</v>
      </c>
      <c r="J13" s="20">
        <v>1</v>
      </c>
      <c r="K13" s="18" t="s">
        <v>4</v>
      </c>
      <c r="L13" s="56">
        <f t="shared" si="1"/>
        <v>8</v>
      </c>
    </row>
    <row r="14" spans="1:12" ht="19.149999999999999" customHeight="1" x14ac:dyDescent="0.25">
      <c r="A14" s="57"/>
      <c r="B14" s="58" t="s">
        <v>29</v>
      </c>
      <c r="C14" s="59"/>
      <c r="D14" s="60">
        <f>SUMSQ(D3:D12)</f>
        <v>75.849999999999994</v>
      </c>
      <c r="E14" s="61" t="s">
        <v>2</v>
      </c>
      <c r="F14" s="60">
        <f>SUMSQ(F3:F12)</f>
        <v>75.625</v>
      </c>
      <c r="G14" s="60" t="s">
        <v>3</v>
      </c>
      <c r="H14" s="62">
        <f>SUMSQ(H3:H12)</f>
        <v>0.22499999999999978</v>
      </c>
      <c r="I14" s="62" t="s">
        <v>3</v>
      </c>
      <c r="J14" s="62">
        <f>SUMSQ(J3:J12)</f>
        <v>0</v>
      </c>
      <c r="K14" s="62" t="s">
        <v>4</v>
      </c>
      <c r="L14" s="62">
        <f>SUMSQ(L3:L12)</f>
        <v>0.22499999999999978</v>
      </c>
    </row>
    <row r="15" spans="1:12" ht="19.149999999999999" customHeight="1" x14ac:dyDescent="0.2">
      <c r="B15" s="44" t="s">
        <v>26</v>
      </c>
      <c r="C15" s="43"/>
      <c r="D15" s="45" t="s">
        <v>32</v>
      </c>
      <c r="E15" s="20"/>
      <c r="F15" s="46"/>
      <c r="G15" s="20"/>
      <c r="H15" s="48">
        <f>H14/H13</f>
        <v>2.4999999999999977E-2</v>
      </c>
      <c r="I15" s="48"/>
      <c r="J15" s="48">
        <f>J14/J13</f>
        <v>0</v>
      </c>
      <c r="K15" s="47"/>
      <c r="L15" s="48">
        <f>L14/L13</f>
        <v>2.8124999999999973E-2</v>
      </c>
    </row>
    <row r="16" spans="1:12" ht="19.149999999999999" customHeight="1" x14ac:dyDescent="0.2">
      <c r="B16" s="44" t="s">
        <v>5</v>
      </c>
      <c r="C16" s="51"/>
      <c r="D16" s="45" t="s">
        <v>35</v>
      </c>
      <c r="E16" s="20"/>
      <c r="F16" s="46"/>
      <c r="G16" s="20"/>
      <c r="H16" s="46"/>
      <c r="I16" s="20"/>
      <c r="J16" s="47"/>
      <c r="K16" s="47"/>
      <c r="L16" s="52">
        <f>J15/L15</f>
        <v>0</v>
      </c>
    </row>
    <row r="17" spans="1:12" ht="19.149999999999999" customHeight="1" x14ac:dyDescent="0.2">
      <c r="A17" s="59"/>
      <c r="B17" s="64" t="s">
        <v>27</v>
      </c>
      <c r="C17" s="65"/>
      <c r="D17" s="66" t="s">
        <v>33</v>
      </c>
      <c r="E17" s="67"/>
      <c r="F17" s="68"/>
      <c r="G17" s="67"/>
      <c r="H17" s="68"/>
      <c r="I17" s="67"/>
      <c r="J17" s="69"/>
      <c r="K17" s="69"/>
      <c r="L17" s="70">
        <f>FDIST(L16,J13,L13)</f>
        <v>1</v>
      </c>
    </row>
    <row r="18" spans="1:12" ht="19.149999999999999" customHeight="1" x14ac:dyDescent="0.2">
      <c r="A18" s="46"/>
      <c r="B18" s="71" t="s">
        <v>30</v>
      </c>
      <c r="D18" s="72" t="s">
        <v>34</v>
      </c>
      <c r="H18" s="73">
        <f>SQRT(H15)</f>
        <v>0.15811388300841889</v>
      </c>
      <c r="L18" s="73">
        <f>SQRT(L15)</f>
        <v>0.16770509831248415</v>
      </c>
    </row>
  </sheetData>
  <phoneticPr fontId="2" type="noConversion"/>
  <pageMargins left="0.75" right="0.75" top="1" bottom="1" header="0.5" footer="0.5"/>
  <pageSetup orientation="portrait" horizontalDpi="4294967293" verticalDpi="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L18"/>
  <sheetViews>
    <sheetView workbookViewId="0">
      <selection activeCell="H2" sqref="H2"/>
    </sheetView>
  </sheetViews>
  <sheetFormatPr defaultColWidth="8.85546875" defaultRowHeight="19.149999999999999" customHeight="1" x14ac:dyDescent="0.2"/>
  <cols>
    <col min="1" max="1" width="16.7109375" style="46" customWidth="1"/>
    <col min="2" max="2" width="8.28515625" style="24" customWidth="1"/>
    <col min="3" max="3" width="2.28515625" style="24" customWidth="1"/>
    <col min="4" max="4" width="7.5703125" style="24" customWidth="1"/>
    <col min="5" max="5" width="5.28515625" style="24" customWidth="1"/>
    <col min="6" max="6" width="8" style="24" customWidth="1"/>
    <col min="7" max="7" width="6.28515625" style="24" customWidth="1"/>
    <col min="8" max="8" width="11.5703125" style="24" customWidth="1"/>
    <col min="9" max="9" width="6.140625" style="24" customWidth="1"/>
    <col min="10" max="10" width="7.28515625" style="24" customWidth="1"/>
    <col min="11" max="11" width="5.140625" style="24" customWidth="1"/>
    <col min="12" max="12" width="11.85546875" style="24" customWidth="1"/>
    <col min="13" max="13" width="3.28515625" style="24" customWidth="1"/>
    <col min="14" max="16384" width="8.85546875" style="24"/>
  </cols>
  <sheetData>
    <row r="1" spans="1:12" s="12" customFormat="1" ht="19.149999999999999" customHeight="1" x14ac:dyDescent="0.25">
      <c r="A1" s="9"/>
      <c r="B1" s="10"/>
      <c r="C1" s="9"/>
      <c r="D1" s="9"/>
      <c r="E1" s="9"/>
      <c r="F1" s="11" t="s">
        <v>22</v>
      </c>
      <c r="G1" s="9"/>
      <c r="H1" s="9"/>
      <c r="I1" s="9"/>
      <c r="J1" s="9"/>
      <c r="K1" s="9"/>
      <c r="L1" s="9"/>
    </row>
    <row r="2" spans="1:12" s="17" customFormat="1" ht="19.149999999999999" customHeight="1" x14ac:dyDescent="0.2">
      <c r="A2" s="13"/>
      <c r="B2" s="14" t="s">
        <v>24</v>
      </c>
      <c r="C2" s="15"/>
      <c r="D2" s="16" t="s">
        <v>0</v>
      </c>
      <c r="E2" s="16"/>
      <c r="F2" s="16" t="s">
        <v>23</v>
      </c>
      <c r="G2" s="16"/>
      <c r="H2" s="16" t="s">
        <v>36</v>
      </c>
      <c r="I2" s="16"/>
      <c r="J2" s="16" t="s">
        <v>24</v>
      </c>
      <c r="K2" s="16"/>
      <c r="L2" s="16" t="s">
        <v>31</v>
      </c>
    </row>
    <row r="3" spans="1:12" ht="19.149999999999999" customHeight="1" x14ac:dyDescent="0.25">
      <c r="A3" s="18"/>
      <c r="B3" s="19" t="s">
        <v>7</v>
      </c>
      <c r="C3" s="20"/>
      <c r="D3" s="21">
        <v>2.6000999999999999</v>
      </c>
      <c r="E3" s="22"/>
      <c r="F3" s="23">
        <f t="shared" ref="F3:F12" si="0">AVERAGE($D$3:$D$12)</f>
        <v>2.7200200000000003</v>
      </c>
      <c r="G3" s="22"/>
      <c r="H3" s="23">
        <f t="shared" ref="H3:H13" si="1">D3-F3</f>
        <v>-0.11992000000000047</v>
      </c>
      <c r="I3" s="22"/>
      <c r="J3" s="23">
        <f>AVERAGE($H$3:$H$6)</f>
        <v>-0.1199950000000003</v>
      </c>
      <c r="K3" s="22"/>
      <c r="L3" s="23">
        <f t="shared" ref="L3:L13" si="2">H3-J3</f>
        <v>7.4999999999825206E-5</v>
      </c>
    </row>
    <row r="4" spans="1:12" ht="19.149999999999999" customHeight="1" x14ac:dyDescent="0.25">
      <c r="A4" s="18"/>
      <c r="B4" s="19" t="s">
        <v>7</v>
      </c>
      <c r="C4" s="20"/>
      <c r="D4" s="25">
        <v>2.6</v>
      </c>
      <c r="E4" s="22"/>
      <c r="F4" s="26">
        <f t="shared" si="0"/>
        <v>2.7200200000000003</v>
      </c>
      <c r="G4" s="22"/>
      <c r="H4" s="26">
        <f t="shared" si="1"/>
        <v>-0.12002000000000024</v>
      </c>
      <c r="I4" s="22"/>
      <c r="J4" s="26">
        <f>AVERAGE($H$3:$H$6)</f>
        <v>-0.1199950000000003</v>
      </c>
      <c r="K4" s="22"/>
      <c r="L4" s="26">
        <f t="shared" si="2"/>
        <v>-2.4999999999941735E-5</v>
      </c>
    </row>
    <row r="5" spans="1:12" ht="19.149999999999999" customHeight="1" x14ac:dyDescent="0.25">
      <c r="A5" s="18"/>
      <c r="B5" s="19" t="s">
        <v>7</v>
      </c>
      <c r="C5" s="20"/>
      <c r="D5" s="25">
        <v>2.6</v>
      </c>
      <c r="E5" s="22"/>
      <c r="F5" s="26">
        <f t="shared" si="0"/>
        <v>2.7200200000000003</v>
      </c>
      <c r="G5" s="22"/>
      <c r="H5" s="26">
        <f t="shared" si="1"/>
        <v>-0.12002000000000024</v>
      </c>
      <c r="I5" s="22"/>
      <c r="J5" s="26">
        <f>AVERAGE($H$3:$H$6)</f>
        <v>-0.1199950000000003</v>
      </c>
      <c r="K5" s="22"/>
      <c r="L5" s="26">
        <f t="shared" si="2"/>
        <v>-2.4999999999941735E-5</v>
      </c>
    </row>
    <row r="6" spans="1:12" ht="19.149999999999999" customHeight="1" x14ac:dyDescent="0.25">
      <c r="A6" s="18"/>
      <c r="B6" s="19" t="s">
        <v>7</v>
      </c>
      <c r="C6" s="20"/>
      <c r="D6" s="25">
        <v>2.6</v>
      </c>
      <c r="E6" s="22"/>
      <c r="F6" s="26">
        <f t="shared" si="0"/>
        <v>2.7200200000000003</v>
      </c>
      <c r="G6" s="22"/>
      <c r="H6" s="26">
        <f t="shared" si="1"/>
        <v>-0.12002000000000024</v>
      </c>
      <c r="I6" s="22"/>
      <c r="J6" s="26">
        <f>AVERAGE($H$3:$H$6)</f>
        <v>-0.1199950000000003</v>
      </c>
      <c r="K6" s="22"/>
      <c r="L6" s="26">
        <f t="shared" si="2"/>
        <v>-2.4999999999941735E-5</v>
      </c>
    </row>
    <row r="7" spans="1:12" ht="19.149999999999999" customHeight="1" x14ac:dyDescent="0.25">
      <c r="A7" s="18"/>
      <c r="B7" s="19" t="s">
        <v>8</v>
      </c>
      <c r="C7" s="20"/>
      <c r="D7" s="25">
        <v>2.8001</v>
      </c>
      <c r="E7" s="22" t="s">
        <v>2</v>
      </c>
      <c r="F7" s="26">
        <f t="shared" si="0"/>
        <v>2.7200200000000003</v>
      </c>
      <c r="G7" s="22" t="s">
        <v>3</v>
      </c>
      <c r="H7" s="26">
        <f t="shared" si="1"/>
        <v>8.0079999999999707E-2</v>
      </c>
      <c r="I7" s="22" t="s">
        <v>3</v>
      </c>
      <c r="J7" s="26">
        <f t="shared" ref="J7:J12" si="3">AVERAGE($H$7:$H$12)</f>
        <v>7.9996666666666202E-2</v>
      </c>
      <c r="K7" s="22" t="s">
        <v>4</v>
      </c>
      <c r="L7" s="26">
        <f t="shared" si="2"/>
        <v>8.3333333333504567E-5</v>
      </c>
    </row>
    <row r="8" spans="1:12" ht="19.149999999999999" customHeight="1" x14ac:dyDescent="0.25">
      <c r="A8" s="18"/>
      <c r="B8" s="19" t="s">
        <v>8</v>
      </c>
      <c r="C8" s="20"/>
      <c r="D8" s="25">
        <v>2.8</v>
      </c>
      <c r="E8" s="27"/>
      <c r="F8" s="26">
        <f t="shared" si="0"/>
        <v>2.7200200000000003</v>
      </c>
      <c r="G8" s="27"/>
      <c r="H8" s="26">
        <f t="shared" si="1"/>
        <v>7.9979999999999496E-2</v>
      </c>
      <c r="I8" s="22"/>
      <c r="J8" s="26">
        <f t="shared" si="3"/>
        <v>7.9996666666666202E-2</v>
      </c>
      <c r="K8" s="22"/>
      <c r="L8" s="26">
        <f t="shared" si="2"/>
        <v>-1.6666666666706464E-5</v>
      </c>
    </row>
    <row r="9" spans="1:12" ht="19.149999999999999" customHeight="1" x14ac:dyDescent="0.25">
      <c r="A9" s="18"/>
      <c r="B9" s="19" t="s">
        <v>8</v>
      </c>
      <c r="C9" s="20"/>
      <c r="D9" s="25">
        <v>2.8</v>
      </c>
      <c r="E9" s="27"/>
      <c r="F9" s="26">
        <f t="shared" si="0"/>
        <v>2.7200200000000003</v>
      </c>
      <c r="G9" s="27"/>
      <c r="H9" s="26">
        <f t="shared" si="1"/>
        <v>7.9979999999999496E-2</v>
      </c>
      <c r="I9" s="22"/>
      <c r="J9" s="26">
        <f t="shared" si="3"/>
        <v>7.9996666666666202E-2</v>
      </c>
      <c r="K9" s="22"/>
      <c r="L9" s="26">
        <f t="shared" si="2"/>
        <v>-1.6666666666706464E-5</v>
      </c>
    </row>
    <row r="10" spans="1:12" ht="19.149999999999999" customHeight="1" x14ac:dyDescent="0.25">
      <c r="A10" s="18"/>
      <c r="B10" s="19" t="s">
        <v>8</v>
      </c>
      <c r="C10" s="20"/>
      <c r="D10" s="25">
        <v>2.8</v>
      </c>
      <c r="E10" s="27"/>
      <c r="F10" s="26">
        <f t="shared" si="0"/>
        <v>2.7200200000000003</v>
      </c>
      <c r="G10" s="27"/>
      <c r="H10" s="26">
        <f t="shared" si="1"/>
        <v>7.9979999999999496E-2</v>
      </c>
      <c r="I10" s="22"/>
      <c r="J10" s="26">
        <f t="shared" si="3"/>
        <v>7.9996666666666202E-2</v>
      </c>
      <c r="K10" s="22"/>
      <c r="L10" s="26">
        <f t="shared" si="2"/>
        <v>-1.6666666666706464E-5</v>
      </c>
    </row>
    <row r="11" spans="1:12" ht="19.149999999999999" customHeight="1" x14ac:dyDescent="0.25">
      <c r="A11" s="18"/>
      <c r="B11" s="19" t="s">
        <v>8</v>
      </c>
      <c r="C11" s="20"/>
      <c r="D11" s="25">
        <v>2.8</v>
      </c>
      <c r="E11" s="27"/>
      <c r="F11" s="26">
        <f t="shared" si="0"/>
        <v>2.7200200000000003</v>
      </c>
      <c r="G11" s="27"/>
      <c r="H11" s="26">
        <f t="shared" si="1"/>
        <v>7.9979999999999496E-2</v>
      </c>
      <c r="I11" s="22"/>
      <c r="J11" s="26">
        <f t="shared" si="3"/>
        <v>7.9996666666666202E-2</v>
      </c>
      <c r="K11" s="22"/>
      <c r="L11" s="26">
        <f t="shared" si="2"/>
        <v>-1.6666666666706464E-5</v>
      </c>
    </row>
    <row r="12" spans="1:12" ht="19.149999999999999" customHeight="1" x14ac:dyDescent="0.25">
      <c r="A12" s="18"/>
      <c r="B12" s="19" t="s">
        <v>8</v>
      </c>
      <c r="C12" s="20"/>
      <c r="D12" s="28">
        <v>2.8</v>
      </c>
      <c r="E12" s="27"/>
      <c r="F12" s="29">
        <f t="shared" si="0"/>
        <v>2.7200200000000003</v>
      </c>
      <c r="G12" s="27"/>
      <c r="H12" s="29">
        <f t="shared" si="1"/>
        <v>7.9979999999999496E-2</v>
      </c>
      <c r="I12" s="22"/>
      <c r="J12" s="29">
        <f t="shared" si="3"/>
        <v>7.9996666666666202E-2</v>
      </c>
      <c r="K12" s="22"/>
      <c r="L12" s="29">
        <f t="shared" si="2"/>
        <v>-1.6666666666706464E-5</v>
      </c>
    </row>
    <row r="13" spans="1:12" s="36" customFormat="1" ht="19.149999999999999" customHeight="1" x14ac:dyDescent="0.2">
      <c r="A13" s="30"/>
      <c r="B13" s="31" t="s">
        <v>28</v>
      </c>
      <c r="C13" s="30"/>
      <c r="D13" s="32">
        <f>COUNT(D3:D12)</f>
        <v>10</v>
      </c>
      <c r="E13" s="33" t="s">
        <v>2</v>
      </c>
      <c r="F13" s="34">
        <v>1</v>
      </c>
      <c r="G13" s="35" t="s">
        <v>3</v>
      </c>
      <c r="H13" s="34">
        <f t="shared" si="1"/>
        <v>9</v>
      </c>
      <c r="I13" s="35" t="s">
        <v>3</v>
      </c>
      <c r="J13" s="32">
        <v>1</v>
      </c>
      <c r="K13" s="35" t="s">
        <v>4</v>
      </c>
      <c r="L13" s="34">
        <f t="shared" si="2"/>
        <v>8</v>
      </c>
    </row>
    <row r="14" spans="1:12" s="36" customFormat="1" ht="19.149999999999999" customHeight="1" x14ac:dyDescent="0.2">
      <c r="A14" s="37"/>
      <c r="B14" s="38" t="s">
        <v>25</v>
      </c>
      <c r="C14" s="37"/>
      <c r="D14" s="39">
        <f>SUMSQ(D3:D12)</f>
        <v>74.081080019999987</v>
      </c>
      <c r="E14" s="40" t="s">
        <v>2</v>
      </c>
      <c r="F14" s="39">
        <f>SUMSQ(F3:F12)</f>
        <v>73.985088004000033</v>
      </c>
      <c r="G14" s="40" t="s">
        <v>3</v>
      </c>
      <c r="H14" s="41">
        <f>SUMSQ(H3:H12)</f>
        <v>9.5992015999999819E-2</v>
      </c>
      <c r="I14" s="42" t="s">
        <v>3</v>
      </c>
      <c r="J14" s="41">
        <f>SUMSQ(J3:J12)</f>
        <v>9.5992000166666494E-2</v>
      </c>
      <c r="K14" s="42" t="s">
        <v>4</v>
      </c>
      <c r="L14" s="41">
        <f>SUMSQ(L3:L12)</f>
        <v>1.5833333333333551E-8</v>
      </c>
    </row>
    <row r="15" spans="1:12" ht="19.149999999999999" customHeight="1" x14ac:dyDescent="0.2">
      <c r="A15" s="43"/>
      <c r="B15" s="44" t="s">
        <v>26</v>
      </c>
      <c r="C15" s="43"/>
      <c r="D15" s="45" t="s">
        <v>32</v>
      </c>
      <c r="E15" s="20"/>
      <c r="F15" s="46"/>
      <c r="G15" s="20"/>
      <c r="H15" s="48">
        <f>H14/H13</f>
        <v>1.0665779555555536E-2</v>
      </c>
      <c r="I15" s="48"/>
      <c r="J15" s="48">
        <f>J14/J13</f>
        <v>9.5992000166666494E-2</v>
      </c>
      <c r="K15" s="47"/>
      <c r="L15" s="48">
        <f>L14/L13</f>
        <v>1.9791666666666939E-9</v>
      </c>
    </row>
    <row r="16" spans="1:12" ht="19.149999999999999" customHeight="1" x14ac:dyDescent="0.2">
      <c r="A16" s="49"/>
      <c r="B16" s="50" t="s">
        <v>5</v>
      </c>
      <c r="C16" s="51"/>
      <c r="D16" s="45" t="s">
        <v>35</v>
      </c>
      <c r="E16" s="20"/>
      <c r="F16" s="46"/>
      <c r="G16" s="20"/>
      <c r="H16" s="47"/>
      <c r="I16" s="48"/>
      <c r="J16" s="47"/>
      <c r="K16" s="47"/>
      <c r="L16" s="63">
        <f>J15/L15</f>
        <v>48501221.136841349</v>
      </c>
    </row>
    <row r="17" spans="1:12" ht="19.149999999999999" customHeight="1" x14ac:dyDescent="0.2">
      <c r="A17" s="59"/>
      <c r="B17" s="64" t="s">
        <v>27</v>
      </c>
      <c r="C17" s="65"/>
      <c r="D17" s="66" t="s">
        <v>33</v>
      </c>
      <c r="E17" s="67"/>
      <c r="F17" s="68"/>
      <c r="G17" s="67"/>
      <c r="H17" s="68"/>
      <c r="I17" s="67"/>
      <c r="J17" s="69"/>
      <c r="K17" s="69"/>
      <c r="L17" s="70">
        <f>FDIST(L16,J13,L13)</f>
        <v>2.0239839866164896E-28</v>
      </c>
    </row>
    <row r="18" spans="1:12" ht="19.149999999999999" customHeight="1" x14ac:dyDescent="0.2">
      <c r="B18" s="71" t="s">
        <v>30</v>
      </c>
      <c r="D18" s="72" t="s">
        <v>34</v>
      </c>
      <c r="H18" s="73">
        <f>SQRT(H15)</f>
        <v>0.10327526110136703</v>
      </c>
      <c r="L18" s="73">
        <f>SQRT(L15)</f>
        <v>4.4487826050130766E-5</v>
      </c>
    </row>
  </sheetData>
  <phoneticPr fontId="2" type="noConversion"/>
  <pageMargins left="0.75" right="0.75" top="1" bottom="1" header="0.5" footer="0.5"/>
  <pageSetup orientation="portrait" horizontalDpi="4294967293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Two groups</vt:lpstr>
      <vt:lpstr>Excel ANOVA</vt:lpstr>
      <vt:lpstr>All noise, no signal</vt:lpstr>
      <vt:lpstr>All signal, no noise</vt:lpstr>
    </vt:vector>
  </TitlesOfParts>
  <Company>Westview Analytics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Russell A. Boyles</dc:creator>
  <cp:lastModifiedBy>JACK BENHAM</cp:lastModifiedBy>
  <dcterms:created xsi:type="dcterms:W3CDTF">2004-11-01T19:50:45Z</dcterms:created>
  <dcterms:modified xsi:type="dcterms:W3CDTF">2020-12-15T18:44:12Z</dcterms:modified>
</cp:coreProperties>
</file>