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OBA - FEI\JMP - DOE\Participant files\"/>
    </mc:Choice>
  </mc:AlternateContent>
  <bookViews>
    <workbookView xWindow="360" yWindow="75" windowWidth="12390" windowHeight="9315" activeTab="1"/>
  </bookViews>
  <sheets>
    <sheet name="Average Y" sheetId="3" r:id="rId1"/>
    <sheet name="Solver - least squares model" sheetId="2" r:id="rId2"/>
  </sheets>
  <definedNames>
    <definedName name="heat_sealing_rsm_1" localSheetId="1">'Solver - least squares model'!$A$2:$C$19</definedName>
    <definedName name="heat_sealing_rsm_1">#REF!</definedName>
    <definedName name="solver_adj" localSheetId="1" hidden="1">'Solver - least squares model'!$L$2,'Solver - least squares model'!$L$4,'Solver - least squares model'!$L$6,'Solver - least squares model'!$L$8,'Solver - least squares model'!$L$10,'Solver - least squares model'!$L$12</definedName>
    <definedName name="solver_cvg" localSheetId="1" hidden="1">0.0001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0" hidden="1">1</definedName>
    <definedName name="solver_neg" localSheetId="1" hidden="1">2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1" hidden="1">1</definedName>
    <definedName name="solver_opt" localSheetId="0" hidden="1">'Average Y'!$I$20</definedName>
    <definedName name="solver_opt" localSheetId="1" hidden="1">'Solver - least squares model'!$G$20</definedName>
    <definedName name="solver_pre" localSheetId="1" hidden="1">0.000001</definedName>
    <definedName name="solver_rbv" localSheetId="1" hidden="1">1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0" hidden="1">1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</workbook>
</file>

<file path=xl/calcChain.xml><?xml version="1.0" encoding="utf-8"?>
<calcChain xmlns="http://schemas.openxmlformats.org/spreadsheetml/2006/main">
  <c r="L2" i="3" l="1"/>
  <c r="E12" i="2"/>
  <c r="G12" i="2" s="1"/>
  <c r="E17" i="3"/>
  <c r="G17" i="3" s="1"/>
  <c r="G21" i="3"/>
  <c r="C21" i="3"/>
  <c r="C20" i="3"/>
  <c r="E19" i="3"/>
  <c r="G19" i="3" s="1"/>
  <c r="E18" i="3"/>
  <c r="G18" i="3" s="1"/>
  <c r="E15" i="3"/>
  <c r="G15" i="3" s="1"/>
  <c r="E14" i="3"/>
  <c r="G14" i="3" s="1"/>
  <c r="E11" i="3"/>
  <c r="G11" i="3" s="1"/>
  <c r="E10" i="3"/>
  <c r="G10" i="3" s="1"/>
  <c r="E7" i="3"/>
  <c r="G7" i="3" s="1"/>
  <c r="E6" i="3"/>
  <c r="G6" i="3" s="1"/>
  <c r="E3" i="3"/>
  <c r="G3" i="3" s="1"/>
  <c r="E2" i="3"/>
  <c r="E6" i="2"/>
  <c r="G6" i="2" s="1"/>
  <c r="E11" i="2"/>
  <c r="G11" i="2" s="1"/>
  <c r="E16" i="2"/>
  <c r="G16" i="2" s="1"/>
  <c r="C21" i="2"/>
  <c r="G21" i="2"/>
  <c r="C20" i="2"/>
  <c r="E17" i="2"/>
  <c r="G17" i="2" s="1"/>
  <c r="E7" i="2"/>
  <c r="G7" i="2" s="1"/>
  <c r="E3" i="2"/>
  <c r="G3" i="2" s="1"/>
  <c r="E2" i="2"/>
  <c r="G2" i="2" s="1"/>
  <c r="E14" i="2"/>
  <c r="G14" i="2" s="1"/>
  <c r="E18" i="2"/>
  <c r="G18" i="2" s="1"/>
  <c r="E13" i="2"/>
  <c r="G13" i="2" s="1"/>
  <c r="E8" i="2"/>
  <c r="G8" i="2" s="1"/>
  <c r="E4" i="2"/>
  <c r="G4" i="2" s="1"/>
  <c r="E19" i="2"/>
  <c r="G19" i="2" s="1"/>
  <c r="E9" i="2"/>
  <c r="G9" i="2" s="1"/>
  <c r="E15" i="2"/>
  <c r="G15" i="2" s="1"/>
  <c r="E10" i="2"/>
  <c r="G10" i="2" s="1"/>
  <c r="E5" i="2"/>
  <c r="G5" i="2" s="1"/>
  <c r="E4" i="3" l="1"/>
  <c r="G4" i="3" s="1"/>
  <c r="E8" i="3"/>
  <c r="G8" i="3" s="1"/>
  <c r="E12" i="3"/>
  <c r="G12" i="3" s="1"/>
  <c r="E16" i="3"/>
  <c r="G16" i="3" s="1"/>
  <c r="E5" i="3"/>
  <c r="G5" i="3" s="1"/>
  <c r="E9" i="3"/>
  <c r="G9" i="3" s="1"/>
  <c r="E13" i="3"/>
  <c r="G13" i="3" s="1"/>
  <c r="E20" i="2"/>
  <c r="G2" i="3"/>
  <c r="G20" i="2"/>
  <c r="G22" i="2" s="1"/>
  <c r="G20" i="3" l="1"/>
  <c r="G22" i="3" s="1"/>
  <c r="E20" i="3"/>
</calcChain>
</file>

<file path=xl/sharedStrings.xml><?xml version="1.0" encoding="utf-8"?>
<sst xmlns="http://schemas.openxmlformats.org/spreadsheetml/2006/main" count="50" uniqueCount="18">
  <si>
    <t>Prediction</t>
  </si>
  <si>
    <t>=</t>
  </si>
  <si>
    <t>+</t>
  </si>
  <si>
    <t>RMSE</t>
  </si>
  <si>
    <t>Sum of squares (SS)</t>
  </si>
  <si>
    <t>Degrees of freedom (DF)</t>
  </si>
  <si>
    <t>Error</t>
  </si>
  <si>
    <t>Y</t>
  </si>
  <si>
    <r>
      <t>X</t>
    </r>
    <r>
      <rPr>
        <b/>
        <vertAlign val="subscript"/>
        <sz val="11"/>
        <rFont val="Arial"/>
        <family val="2"/>
      </rPr>
      <t>1</t>
    </r>
  </si>
  <si>
    <r>
      <t>X</t>
    </r>
    <r>
      <rPr>
        <b/>
        <vertAlign val="subscript"/>
        <sz val="11"/>
        <rFont val="Arial"/>
        <family val="2"/>
      </rPr>
      <t>2</t>
    </r>
  </si>
  <si>
    <r>
      <t xml:space="preserve"> X</t>
    </r>
    <r>
      <rPr>
        <b/>
        <vertAlign val="subscript"/>
        <sz val="11"/>
        <rFont val="Arial"/>
        <family val="2"/>
      </rPr>
      <t xml:space="preserve">1 </t>
    </r>
  </si>
  <si>
    <r>
      <t xml:space="preserve"> X</t>
    </r>
    <r>
      <rPr>
        <b/>
        <vertAlign val="subscript"/>
        <sz val="11"/>
        <rFont val="Arial"/>
        <family val="2"/>
      </rPr>
      <t>2</t>
    </r>
  </si>
  <si>
    <r>
      <t xml:space="preserve"> X</t>
    </r>
    <r>
      <rPr>
        <b/>
        <vertAlign val="subscript"/>
        <sz val="11"/>
        <rFont val="Arial"/>
        <family val="2"/>
      </rPr>
      <t>1</t>
    </r>
    <r>
      <rPr>
        <b/>
        <sz val="11"/>
        <rFont val="Arial"/>
        <family val="2"/>
      </rPr>
      <t>*X</t>
    </r>
    <r>
      <rPr>
        <b/>
        <vertAlign val="subscript"/>
        <sz val="11"/>
        <rFont val="Arial"/>
        <family val="2"/>
      </rPr>
      <t>1</t>
    </r>
  </si>
  <si>
    <r>
      <t xml:space="preserve"> X</t>
    </r>
    <r>
      <rPr>
        <b/>
        <vertAlign val="subscript"/>
        <sz val="11"/>
        <rFont val="Arial"/>
        <family val="2"/>
      </rPr>
      <t>1</t>
    </r>
    <r>
      <rPr>
        <b/>
        <sz val="11"/>
        <rFont val="Arial"/>
        <family val="2"/>
      </rPr>
      <t>*X</t>
    </r>
    <r>
      <rPr>
        <b/>
        <vertAlign val="subscript"/>
        <sz val="11"/>
        <rFont val="Arial"/>
        <family val="2"/>
      </rPr>
      <t>2</t>
    </r>
  </si>
  <si>
    <r>
      <t xml:space="preserve"> X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*X</t>
    </r>
    <r>
      <rPr>
        <b/>
        <vertAlign val="subscript"/>
        <sz val="11"/>
        <rFont val="Arial"/>
        <family val="2"/>
      </rPr>
      <t>2</t>
    </r>
  </si>
  <si>
    <r>
      <t xml:space="preserve"> Square root of (Error SS)</t>
    </r>
    <r>
      <rPr>
        <i/>
        <sz val="11"/>
        <rFont val="Arial"/>
        <family val="2"/>
      </rPr>
      <t xml:space="preserve"> /</t>
    </r>
    <r>
      <rPr>
        <sz val="11"/>
        <rFont val="Arial"/>
        <family val="2"/>
      </rPr>
      <t xml:space="preserve"> (Error DF)</t>
    </r>
  </si>
  <si>
    <r>
      <t>X</t>
    </r>
    <r>
      <rPr>
        <b/>
        <vertAlign val="subscript"/>
        <sz val="12"/>
        <rFont val="Arial"/>
        <family val="2"/>
      </rPr>
      <t>1</t>
    </r>
  </si>
  <si>
    <r>
      <t>X</t>
    </r>
    <r>
      <rPr>
        <b/>
        <vertAlign val="subscript"/>
        <sz val="12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</si>
</sst>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MS Sans Serif"/>
    </font>
    <font>
      <sz val="8"/>
      <name val="MS Sans Serif"/>
      <family val="2"/>
    </font>
    <font>
      <sz val="10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right"/>
    </xf>
    <xf numFmtId="2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1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64" fontId="5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5" fillId="2" borderId="0" xfId="0" applyNumberFormat="1" applyFont="1" applyFill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2" borderId="0" xfId="0" applyNumberFormat="1" applyFont="1" applyFill="1" applyAlignment="1">
      <alignment horizontal="center"/>
    </xf>
    <xf numFmtId="0" fontId="5" fillId="2" borderId="0" xfId="0" quotePrefix="1" applyNumberFormat="1" applyFont="1" applyFill="1" applyAlignment="1">
      <alignment horizontal="center"/>
    </xf>
    <xf numFmtId="164" fontId="5" fillId="2" borderId="0" xfId="0" quotePrefix="1" applyNumberFormat="1" applyFont="1" applyFill="1" applyAlignment="1">
      <alignment horizontal="center"/>
    </xf>
    <xf numFmtId="2" fontId="5" fillId="2" borderId="0" xfId="0" applyNumberFormat="1" applyFont="1" applyFill="1" applyBorder="1" applyAlignment="1">
      <alignment horizontal="right"/>
    </xf>
    <xf numFmtId="0" fontId="5" fillId="2" borderId="1" xfId="0" quotePrefix="1" applyNumberFormat="1" applyFont="1" applyFill="1" applyBorder="1" applyAlignment="1">
      <alignment horizontal="center"/>
    </xf>
    <xf numFmtId="164" fontId="5" fillId="2" borderId="1" xfId="0" quotePrefix="1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2" fontId="7" fillId="2" borderId="0" xfId="0" applyNumberFormat="1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left"/>
    </xf>
    <xf numFmtId="1" fontId="3" fillId="2" borderId="4" xfId="0" applyNumberFormat="1" applyFont="1" applyFill="1" applyBorder="1" applyAlignment="1">
      <alignment horizontal="center"/>
    </xf>
    <xf numFmtId="1" fontId="5" fillId="2" borderId="3" xfId="0" quotePrefix="1" applyNumberFormat="1" applyFont="1" applyFill="1" applyBorder="1" applyAlignment="1">
      <alignment horizontal="center"/>
    </xf>
    <xf numFmtId="1" fontId="5" fillId="2" borderId="4" xfId="0" quotePrefix="1" applyNumberFormat="1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right"/>
    </xf>
    <xf numFmtId="1" fontId="5" fillId="2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2" borderId="0" xfId="0" applyNumberFormat="1" applyFont="1" applyFill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N21" sqref="N21"/>
    </sheetView>
  </sheetViews>
  <sheetFormatPr defaultColWidth="9.7109375" defaultRowHeight="15" x14ac:dyDescent="0.25"/>
  <cols>
    <col min="1" max="1" width="12.7109375" style="1" customWidth="1"/>
    <col min="2" max="2" width="12.7109375" style="5" customWidth="1"/>
    <col min="3" max="3" width="10.7109375" style="4" customWidth="1"/>
    <col min="4" max="4" width="7.7109375" style="4" customWidth="1"/>
    <col min="5" max="5" width="10.7109375" style="3" customWidth="1"/>
    <col min="6" max="6" width="7.7109375" style="3" customWidth="1"/>
    <col min="7" max="7" width="10.7109375" style="3" customWidth="1"/>
    <col min="8" max="9" width="9.7109375" style="1" customWidth="1"/>
    <col min="10" max="10" width="6.140625" style="9" bestFit="1" customWidth="1"/>
    <col min="11" max="11" width="2.7109375" style="10" customWidth="1"/>
    <col min="12" max="12" width="6.5703125" style="2" bestFit="1" customWidth="1"/>
    <col min="13" max="13" width="6.28515625" style="6" bestFit="1" customWidth="1"/>
    <col min="14" max="16384" width="9.7109375" style="1"/>
  </cols>
  <sheetData>
    <row r="1" spans="1:13" s="9" customFormat="1" ht="18" customHeight="1" x14ac:dyDescent="0.3">
      <c r="A1" s="16" t="s">
        <v>8</v>
      </c>
      <c r="B1" s="35" t="s">
        <v>9</v>
      </c>
      <c r="C1" s="17" t="s">
        <v>7</v>
      </c>
      <c r="D1" s="17"/>
      <c r="E1" s="18" t="s">
        <v>0</v>
      </c>
      <c r="F1" s="18"/>
      <c r="G1" s="18" t="s">
        <v>6</v>
      </c>
      <c r="K1" s="10"/>
      <c r="L1" s="19"/>
      <c r="M1" s="6"/>
    </row>
    <row r="2" spans="1:13" s="9" customFormat="1" ht="18" customHeight="1" x14ac:dyDescent="0.25">
      <c r="A2" s="22">
        <v>-1</v>
      </c>
      <c r="B2" s="36">
        <v>-1</v>
      </c>
      <c r="C2" s="23">
        <v>11</v>
      </c>
      <c r="D2" s="23"/>
      <c r="E2" s="21">
        <f>L$2+L$4*A2+L$6*B2+L$8*A2*A2+L$10*A2*B2+L$12*B2*B2</f>
        <v>67.666666666666671</v>
      </c>
      <c r="F2" s="21"/>
      <c r="G2" s="21">
        <f>C2-E2</f>
        <v>-56.666666666666671</v>
      </c>
      <c r="J2" s="11" t="s">
        <v>7</v>
      </c>
      <c r="K2" s="10" t="s">
        <v>1</v>
      </c>
      <c r="L2" s="20">
        <f>AVERAGE(C2:C19)</f>
        <v>67.666666666666671</v>
      </c>
      <c r="M2" s="6"/>
    </row>
    <row r="3" spans="1:13" s="9" customFormat="1" ht="18" customHeight="1" x14ac:dyDescent="0.25">
      <c r="A3" s="22">
        <v>-1</v>
      </c>
      <c r="B3" s="36">
        <v>-1</v>
      </c>
      <c r="C3" s="23">
        <v>8.9</v>
      </c>
      <c r="D3" s="23"/>
      <c r="E3" s="21">
        <f>L$2+L$4*A3+L$6*B3+L$8*A3*A3+L$10*A3*B3+L$12*B3*B3</f>
        <v>67.666666666666671</v>
      </c>
      <c r="F3" s="21"/>
      <c r="G3" s="21">
        <f t="shared" ref="G3:G19" si="0">C3-E3</f>
        <v>-58.766666666666673</v>
      </c>
      <c r="K3" s="10"/>
      <c r="L3" s="21" t="s">
        <v>2</v>
      </c>
      <c r="M3" s="6"/>
    </row>
    <row r="4" spans="1:13" s="9" customFormat="1" ht="18" customHeight="1" x14ac:dyDescent="0.3">
      <c r="A4" s="22">
        <v>-1</v>
      </c>
      <c r="B4" s="36">
        <v>0</v>
      </c>
      <c r="C4" s="23">
        <v>63.9</v>
      </c>
      <c r="D4" s="23"/>
      <c r="E4" s="21">
        <f t="shared" ref="E4:E19" si="1">L$2+L$4*A4+L$6*B4+L$8*A4*A4+L$10*A4*B4+L$12*B4*B4</f>
        <v>67.666666666666671</v>
      </c>
      <c r="F4" s="21"/>
      <c r="G4" s="21">
        <f t="shared" si="0"/>
        <v>-3.7666666666666728</v>
      </c>
      <c r="K4" s="10"/>
      <c r="L4" s="20">
        <v>0</v>
      </c>
      <c r="M4" s="6" t="s">
        <v>10</v>
      </c>
    </row>
    <row r="5" spans="1:13" s="9" customFormat="1" ht="18" customHeight="1" x14ac:dyDescent="0.25">
      <c r="A5" s="22">
        <v>-1</v>
      </c>
      <c r="B5" s="36">
        <v>0</v>
      </c>
      <c r="C5" s="23">
        <v>60.4</v>
      </c>
      <c r="D5" s="23"/>
      <c r="E5" s="21">
        <f t="shared" si="1"/>
        <v>67.666666666666671</v>
      </c>
      <c r="F5" s="21"/>
      <c r="G5" s="21">
        <f t="shared" si="0"/>
        <v>-7.2666666666666728</v>
      </c>
      <c r="K5" s="10"/>
      <c r="L5" s="21" t="s">
        <v>2</v>
      </c>
      <c r="M5" s="6"/>
    </row>
    <row r="6" spans="1:13" s="9" customFormat="1" ht="18" customHeight="1" x14ac:dyDescent="0.3">
      <c r="A6" s="22">
        <v>-1</v>
      </c>
      <c r="B6" s="36">
        <v>1</v>
      </c>
      <c r="C6" s="23">
        <v>93.2</v>
      </c>
      <c r="D6" s="23"/>
      <c r="E6" s="21">
        <f t="shared" si="1"/>
        <v>67.666666666666671</v>
      </c>
      <c r="F6" s="21"/>
      <c r="G6" s="21">
        <f t="shared" si="0"/>
        <v>25.533333333333331</v>
      </c>
      <c r="K6" s="10"/>
      <c r="L6" s="20">
        <v>0</v>
      </c>
      <c r="M6" s="6" t="s">
        <v>11</v>
      </c>
    </row>
    <row r="7" spans="1:13" s="9" customFormat="1" ht="18" customHeight="1" x14ac:dyDescent="0.25">
      <c r="A7" s="22">
        <v>-1</v>
      </c>
      <c r="B7" s="36">
        <v>1</v>
      </c>
      <c r="C7" s="23">
        <v>86.5</v>
      </c>
      <c r="D7" s="23"/>
      <c r="E7" s="21">
        <f t="shared" si="1"/>
        <v>67.666666666666671</v>
      </c>
      <c r="F7" s="21"/>
      <c r="G7" s="21">
        <f t="shared" si="0"/>
        <v>18.833333333333329</v>
      </c>
      <c r="K7" s="10"/>
      <c r="L7" s="21" t="s">
        <v>2</v>
      </c>
      <c r="M7" s="6"/>
    </row>
    <row r="8" spans="1:13" s="9" customFormat="1" ht="18" customHeight="1" x14ac:dyDescent="0.3">
      <c r="A8" s="22">
        <v>0</v>
      </c>
      <c r="B8" s="36">
        <v>-1</v>
      </c>
      <c r="C8" s="23">
        <v>65.7</v>
      </c>
      <c r="D8" s="23"/>
      <c r="E8" s="21">
        <f t="shared" si="1"/>
        <v>67.666666666666671</v>
      </c>
      <c r="F8" s="21"/>
      <c r="G8" s="21">
        <f t="shared" si="0"/>
        <v>-1.9666666666666686</v>
      </c>
      <c r="K8" s="10"/>
      <c r="L8" s="20">
        <v>0</v>
      </c>
      <c r="M8" s="6" t="s">
        <v>12</v>
      </c>
    </row>
    <row r="9" spans="1:13" s="9" customFormat="1" ht="18" customHeight="1" x14ac:dyDescent="0.25">
      <c r="A9" s="22">
        <v>0</v>
      </c>
      <c r="B9" s="36">
        <v>-1</v>
      </c>
      <c r="C9" s="23">
        <v>67.7</v>
      </c>
      <c r="D9" s="23"/>
      <c r="E9" s="21">
        <f t="shared" si="1"/>
        <v>67.666666666666671</v>
      </c>
      <c r="F9" s="21"/>
      <c r="G9" s="21">
        <f t="shared" si="0"/>
        <v>3.3333333333331439E-2</v>
      </c>
      <c r="K9" s="10"/>
      <c r="L9" s="21" t="s">
        <v>2</v>
      </c>
      <c r="M9" s="6"/>
    </row>
    <row r="10" spans="1:13" s="9" customFormat="1" ht="18" customHeight="1" x14ac:dyDescent="0.3">
      <c r="A10" s="22">
        <v>0</v>
      </c>
      <c r="B10" s="36">
        <v>0</v>
      </c>
      <c r="C10" s="23">
        <v>88.4</v>
      </c>
      <c r="D10" s="23"/>
      <c r="E10" s="21">
        <f t="shared" si="1"/>
        <v>67.666666666666671</v>
      </c>
      <c r="F10" s="21"/>
      <c r="G10" s="21">
        <f t="shared" si="0"/>
        <v>20.733333333333334</v>
      </c>
      <c r="K10" s="10"/>
      <c r="L10" s="20">
        <v>0</v>
      </c>
      <c r="M10" s="6" t="s">
        <v>13</v>
      </c>
    </row>
    <row r="11" spans="1:13" s="9" customFormat="1" ht="18" customHeight="1" x14ac:dyDescent="0.25">
      <c r="A11" s="22">
        <v>0</v>
      </c>
      <c r="B11" s="36">
        <v>0</v>
      </c>
      <c r="C11" s="23">
        <v>88</v>
      </c>
      <c r="D11" s="23"/>
      <c r="E11" s="21">
        <f t="shared" si="1"/>
        <v>67.666666666666671</v>
      </c>
      <c r="F11" s="21"/>
      <c r="G11" s="21">
        <f t="shared" si="0"/>
        <v>20.333333333333329</v>
      </c>
      <c r="K11" s="10"/>
      <c r="L11" s="21" t="s">
        <v>2</v>
      </c>
      <c r="M11" s="6"/>
    </row>
    <row r="12" spans="1:13" s="9" customFormat="1" ht="18" customHeight="1" x14ac:dyDescent="0.3">
      <c r="A12" s="22">
        <v>0</v>
      </c>
      <c r="B12" s="36">
        <v>1</v>
      </c>
      <c r="C12" s="23">
        <v>82</v>
      </c>
      <c r="D12" s="23"/>
      <c r="E12" s="21">
        <f t="shared" si="1"/>
        <v>67.666666666666671</v>
      </c>
      <c r="F12" s="21"/>
      <c r="G12" s="21">
        <f t="shared" si="0"/>
        <v>14.333333333333329</v>
      </c>
      <c r="K12" s="10"/>
      <c r="L12" s="20">
        <v>0</v>
      </c>
      <c r="M12" s="6" t="s">
        <v>14</v>
      </c>
    </row>
    <row r="13" spans="1:13" s="9" customFormat="1" ht="18" customHeight="1" x14ac:dyDescent="0.25">
      <c r="A13" s="22">
        <v>0</v>
      </c>
      <c r="B13" s="36">
        <v>1</v>
      </c>
      <c r="C13" s="23">
        <v>78.5</v>
      </c>
      <c r="D13" s="23"/>
      <c r="E13" s="21">
        <f t="shared" si="1"/>
        <v>67.666666666666671</v>
      </c>
      <c r="F13" s="21"/>
      <c r="G13" s="21">
        <f t="shared" si="0"/>
        <v>10.833333333333329</v>
      </c>
      <c r="K13" s="10"/>
      <c r="L13" s="19"/>
      <c r="M13" s="6"/>
    </row>
    <row r="14" spans="1:13" s="9" customFormat="1" ht="18" customHeight="1" x14ac:dyDescent="0.25">
      <c r="A14" s="22">
        <v>1</v>
      </c>
      <c r="B14" s="36">
        <v>-1</v>
      </c>
      <c r="C14" s="23">
        <v>88.1</v>
      </c>
      <c r="D14" s="23"/>
      <c r="E14" s="21">
        <f t="shared" si="1"/>
        <v>67.666666666666671</v>
      </c>
      <c r="F14" s="21"/>
      <c r="G14" s="21">
        <f t="shared" si="0"/>
        <v>20.433333333333323</v>
      </c>
      <c r="K14" s="10"/>
      <c r="L14" s="24"/>
      <c r="M14" s="6"/>
    </row>
    <row r="15" spans="1:13" s="9" customFormat="1" ht="18" customHeight="1" x14ac:dyDescent="0.25">
      <c r="A15" s="22">
        <v>1</v>
      </c>
      <c r="B15" s="36">
        <v>-1</v>
      </c>
      <c r="C15" s="23">
        <v>92.1</v>
      </c>
      <c r="D15" s="23"/>
      <c r="E15" s="21">
        <f t="shared" si="1"/>
        <v>67.666666666666671</v>
      </c>
      <c r="F15" s="21"/>
      <c r="G15" s="21">
        <f t="shared" si="0"/>
        <v>24.433333333333323</v>
      </c>
      <c r="K15" s="10"/>
      <c r="L15" s="24"/>
      <c r="M15" s="6"/>
    </row>
    <row r="16" spans="1:13" s="9" customFormat="1" ht="18" customHeight="1" x14ac:dyDescent="0.25">
      <c r="A16" s="22">
        <v>1</v>
      </c>
      <c r="B16" s="36">
        <v>0</v>
      </c>
      <c r="C16" s="23">
        <v>77.2</v>
      </c>
      <c r="D16" s="23"/>
      <c r="E16" s="21">
        <f t="shared" si="1"/>
        <v>67.666666666666671</v>
      </c>
      <c r="F16" s="21"/>
      <c r="G16" s="21">
        <f t="shared" si="0"/>
        <v>9.5333333333333314</v>
      </c>
      <c r="K16" s="10"/>
      <c r="L16" s="24"/>
      <c r="M16" s="6"/>
    </row>
    <row r="17" spans="1:17" s="9" customFormat="1" ht="18" customHeight="1" x14ac:dyDescent="0.25">
      <c r="A17" s="22">
        <v>1</v>
      </c>
      <c r="B17" s="36">
        <v>0</v>
      </c>
      <c r="C17" s="23">
        <v>81</v>
      </c>
      <c r="D17" s="23"/>
      <c r="E17" s="21">
        <f t="shared" si="1"/>
        <v>67.666666666666671</v>
      </c>
      <c r="F17" s="21"/>
      <c r="G17" s="21">
        <f t="shared" si="0"/>
        <v>13.333333333333329</v>
      </c>
      <c r="K17" s="10"/>
      <c r="L17" s="19"/>
      <c r="M17" s="6"/>
    </row>
    <row r="18" spans="1:17" s="9" customFormat="1" ht="18" customHeight="1" x14ac:dyDescent="0.25">
      <c r="A18" s="22">
        <v>1</v>
      </c>
      <c r="B18" s="36">
        <v>1</v>
      </c>
      <c r="C18" s="23">
        <v>39.5</v>
      </c>
      <c r="D18" s="23"/>
      <c r="E18" s="21">
        <f t="shared" si="1"/>
        <v>67.666666666666671</v>
      </c>
      <c r="F18" s="21"/>
      <c r="G18" s="21">
        <f t="shared" si="0"/>
        <v>-28.166666666666671</v>
      </c>
      <c r="K18" s="10"/>
      <c r="L18" s="19"/>
      <c r="M18" s="6"/>
    </row>
    <row r="19" spans="1:17" s="9" customFormat="1" ht="18" customHeight="1" x14ac:dyDescent="0.25">
      <c r="A19" s="25">
        <v>1</v>
      </c>
      <c r="B19" s="37">
        <v>1</v>
      </c>
      <c r="C19" s="26">
        <v>45.9</v>
      </c>
      <c r="D19" s="26"/>
      <c r="E19" s="27">
        <f t="shared" si="1"/>
        <v>67.666666666666671</v>
      </c>
      <c r="F19" s="27"/>
      <c r="G19" s="27">
        <f t="shared" si="0"/>
        <v>-21.766666666666673</v>
      </c>
      <c r="K19" s="10"/>
      <c r="L19" s="19"/>
      <c r="M19" s="6"/>
    </row>
    <row r="20" spans="1:17" s="9" customFormat="1" ht="18" customHeight="1" x14ac:dyDescent="0.25">
      <c r="A20" s="12"/>
      <c r="B20" s="38" t="s">
        <v>4</v>
      </c>
      <c r="C20" s="21">
        <f>SUMSQ(C2:C19)</f>
        <v>93876.58</v>
      </c>
      <c r="D20" s="21" t="s">
        <v>1</v>
      </c>
      <c r="E20" s="21">
        <f>SUMSQ(E2:E19)</f>
        <v>82418.000000000029</v>
      </c>
      <c r="F20" s="21" t="s">
        <v>2</v>
      </c>
      <c r="G20" s="21">
        <f>SUMSQ(G2:G19)</f>
        <v>11458.579999999998</v>
      </c>
      <c r="K20" s="10"/>
      <c r="L20" s="19"/>
      <c r="M20" s="6"/>
      <c r="Q20" s="41"/>
    </row>
    <row r="21" spans="1:17" s="12" customFormat="1" ht="18" customHeight="1" x14ac:dyDescent="0.25">
      <c r="A21" s="14"/>
      <c r="B21" s="39" t="s">
        <v>5</v>
      </c>
      <c r="C21" s="14">
        <f>COUNT(C2:C19)</f>
        <v>18</v>
      </c>
      <c r="D21" s="14" t="s">
        <v>1</v>
      </c>
      <c r="E21" s="14">
        <v>1</v>
      </c>
      <c r="F21" s="14" t="s">
        <v>2</v>
      </c>
      <c r="G21" s="14">
        <f>C21-E21</f>
        <v>17</v>
      </c>
      <c r="K21" s="13"/>
      <c r="L21" s="19"/>
      <c r="M21" s="7"/>
    </row>
    <row r="22" spans="1:17" s="14" customFormat="1" ht="18" customHeight="1" x14ac:dyDescent="0.25">
      <c r="A22" s="9"/>
      <c r="B22" s="40" t="s">
        <v>3</v>
      </c>
      <c r="C22" s="34" t="s">
        <v>15</v>
      </c>
      <c r="D22" s="12"/>
      <c r="E22" s="21"/>
      <c r="F22" s="21"/>
      <c r="G22" s="21">
        <f>SQRT(G20/G21)</f>
        <v>25.962167044510338</v>
      </c>
      <c r="K22" s="15"/>
      <c r="L22" s="19"/>
      <c r="M22" s="8"/>
    </row>
    <row r="23" spans="1:17" ht="16.899999999999999" customHeight="1" x14ac:dyDescent="0.25"/>
  </sheetData>
  <pageMargins left="0.7" right="0.7" top="0.75" bottom="0.75" header="0.3" footer="0.3"/>
  <ignoredErrors>
    <ignoredError sqref="G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Q21" sqref="Q21"/>
    </sheetView>
  </sheetViews>
  <sheetFormatPr defaultColWidth="9.7109375" defaultRowHeight="15.75" x14ac:dyDescent="0.25"/>
  <cols>
    <col min="1" max="1" width="12.7109375" style="1" customWidth="1"/>
    <col min="2" max="2" width="12.7109375" style="5" customWidth="1"/>
    <col min="3" max="3" width="10.7109375" style="33" customWidth="1"/>
    <col min="4" max="4" width="7.7109375" style="4" customWidth="1"/>
    <col min="5" max="5" width="10.7109375" style="28" customWidth="1"/>
    <col min="6" max="6" width="7.7109375" style="3" customWidth="1"/>
    <col min="7" max="7" width="10.7109375" style="28" customWidth="1"/>
    <col min="8" max="9" width="9.7109375" style="1" customWidth="1"/>
    <col min="10" max="10" width="6.140625" style="9" bestFit="1" customWidth="1"/>
    <col min="11" max="11" width="2.7109375" style="10" customWidth="1"/>
    <col min="12" max="12" width="6.85546875" style="2" bestFit="1" customWidth="1"/>
    <col min="13" max="13" width="6.28515625" style="6" bestFit="1" customWidth="1"/>
    <col min="14" max="16384" width="9.7109375" style="1"/>
  </cols>
  <sheetData>
    <row r="1" spans="1:13" s="29" customFormat="1" ht="18" customHeight="1" x14ac:dyDescent="0.35">
      <c r="A1" s="44" t="s">
        <v>16</v>
      </c>
      <c r="B1" s="45" t="s">
        <v>17</v>
      </c>
      <c r="C1" s="42" t="s">
        <v>7</v>
      </c>
      <c r="D1" s="42"/>
      <c r="E1" s="43" t="s">
        <v>0</v>
      </c>
      <c r="F1" s="43"/>
      <c r="G1" s="43" t="s">
        <v>6</v>
      </c>
      <c r="K1" s="30"/>
      <c r="L1" s="32"/>
      <c r="M1" s="31"/>
    </row>
    <row r="2" spans="1:13" s="9" customFormat="1" ht="18" customHeight="1" x14ac:dyDescent="0.25">
      <c r="A2" s="22">
        <v>-1</v>
      </c>
      <c r="B2" s="36">
        <v>-1</v>
      </c>
      <c r="C2" s="23">
        <v>11</v>
      </c>
      <c r="D2" s="23"/>
      <c r="E2" s="21">
        <f>L$2+L$4*A2+L$6*B2+L$8*A2*A2+L$10*A2*B2+L$12*B2*B2</f>
        <v>67.67</v>
      </c>
      <c r="F2" s="21"/>
      <c r="G2" s="21">
        <f>C2-E2</f>
        <v>-56.67</v>
      </c>
      <c r="J2" s="11" t="s">
        <v>7</v>
      </c>
      <c r="K2" s="10" t="s">
        <v>1</v>
      </c>
      <c r="L2" s="20">
        <v>67.67</v>
      </c>
      <c r="M2" s="6"/>
    </row>
    <row r="3" spans="1:13" s="9" customFormat="1" ht="18" customHeight="1" x14ac:dyDescent="0.25">
      <c r="A3" s="22">
        <v>-1</v>
      </c>
      <c r="B3" s="36">
        <v>-1</v>
      </c>
      <c r="C3" s="23">
        <v>8.9</v>
      </c>
      <c r="D3" s="23"/>
      <c r="E3" s="21">
        <f>L$2+L$4*A3+L$6*B3+L$8*A3*A3+L$10*A3*B3+L$12*B3*B3</f>
        <v>67.67</v>
      </c>
      <c r="F3" s="21"/>
      <c r="G3" s="21">
        <f t="shared" ref="G3:G19" si="0">C3-E3</f>
        <v>-58.77</v>
      </c>
      <c r="K3" s="10"/>
      <c r="L3" s="21" t="s">
        <v>2</v>
      </c>
      <c r="M3" s="6"/>
    </row>
    <row r="4" spans="1:13" s="9" customFormat="1" ht="18" customHeight="1" x14ac:dyDescent="0.3">
      <c r="A4" s="22">
        <v>-1</v>
      </c>
      <c r="B4" s="36">
        <v>0</v>
      </c>
      <c r="C4" s="23">
        <v>63.9</v>
      </c>
      <c r="D4" s="23"/>
      <c r="E4" s="21">
        <f t="shared" ref="E4:E19" si="1">L$2+L$4*A4+L$6*B4+L$8*A4*A4+L$10*A4*B4+L$12*B4*B4</f>
        <v>67.67</v>
      </c>
      <c r="F4" s="21"/>
      <c r="G4" s="21">
        <f t="shared" si="0"/>
        <v>-3.7700000000000031</v>
      </c>
      <c r="K4" s="10"/>
      <c r="L4" s="20">
        <v>0</v>
      </c>
      <c r="M4" s="6" t="s">
        <v>10</v>
      </c>
    </row>
    <row r="5" spans="1:13" s="9" customFormat="1" ht="18" customHeight="1" x14ac:dyDescent="0.25">
      <c r="A5" s="22">
        <v>-1</v>
      </c>
      <c r="B5" s="36">
        <v>0</v>
      </c>
      <c r="C5" s="23">
        <v>60.4</v>
      </c>
      <c r="D5" s="23"/>
      <c r="E5" s="21">
        <f t="shared" si="1"/>
        <v>67.67</v>
      </c>
      <c r="F5" s="21"/>
      <c r="G5" s="21">
        <f t="shared" si="0"/>
        <v>-7.2700000000000031</v>
      </c>
      <c r="K5" s="10"/>
      <c r="L5" s="21" t="s">
        <v>2</v>
      </c>
      <c r="M5" s="6"/>
    </row>
    <row r="6" spans="1:13" s="9" customFormat="1" ht="18" customHeight="1" x14ac:dyDescent="0.3">
      <c r="A6" s="22">
        <v>-1</v>
      </c>
      <c r="B6" s="36">
        <v>1</v>
      </c>
      <c r="C6" s="23">
        <v>93.2</v>
      </c>
      <c r="D6" s="23"/>
      <c r="E6" s="21">
        <f t="shared" si="1"/>
        <v>67.67</v>
      </c>
      <c r="F6" s="21"/>
      <c r="G6" s="21">
        <f t="shared" si="0"/>
        <v>25.53</v>
      </c>
      <c r="K6" s="10"/>
      <c r="L6" s="20">
        <v>0</v>
      </c>
      <c r="M6" s="6" t="s">
        <v>11</v>
      </c>
    </row>
    <row r="7" spans="1:13" s="9" customFormat="1" ht="18" customHeight="1" x14ac:dyDescent="0.25">
      <c r="A7" s="22">
        <v>-1</v>
      </c>
      <c r="B7" s="36">
        <v>1</v>
      </c>
      <c r="C7" s="23">
        <v>86.5</v>
      </c>
      <c r="D7" s="23"/>
      <c r="E7" s="21">
        <f t="shared" si="1"/>
        <v>67.67</v>
      </c>
      <c r="F7" s="21"/>
      <c r="G7" s="21">
        <f t="shared" si="0"/>
        <v>18.829999999999998</v>
      </c>
      <c r="K7" s="10"/>
      <c r="L7" s="21" t="s">
        <v>2</v>
      </c>
      <c r="M7" s="6"/>
    </row>
    <row r="8" spans="1:13" s="9" customFormat="1" ht="18" customHeight="1" x14ac:dyDescent="0.3">
      <c r="A8" s="22">
        <v>0</v>
      </c>
      <c r="B8" s="36">
        <v>-1</v>
      </c>
      <c r="C8" s="23">
        <v>65.7</v>
      </c>
      <c r="D8" s="23"/>
      <c r="E8" s="21">
        <f t="shared" si="1"/>
        <v>67.67</v>
      </c>
      <c r="F8" s="21"/>
      <c r="G8" s="21">
        <f t="shared" si="0"/>
        <v>-1.9699999999999989</v>
      </c>
      <c r="K8" s="10"/>
      <c r="L8" s="20">
        <v>0</v>
      </c>
      <c r="M8" s="6" t="s">
        <v>12</v>
      </c>
    </row>
    <row r="9" spans="1:13" s="9" customFormat="1" ht="18" customHeight="1" x14ac:dyDescent="0.25">
      <c r="A9" s="22">
        <v>0</v>
      </c>
      <c r="B9" s="36">
        <v>-1</v>
      </c>
      <c r="C9" s="23">
        <v>67.7</v>
      </c>
      <c r="D9" s="23"/>
      <c r="E9" s="21">
        <f t="shared" si="1"/>
        <v>67.67</v>
      </c>
      <c r="F9" s="21"/>
      <c r="G9" s="21">
        <f t="shared" si="0"/>
        <v>3.0000000000001137E-2</v>
      </c>
      <c r="K9" s="10"/>
      <c r="L9" s="21" t="s">
        <v>2</v>
      </c>
      <c r="M9" s="6"/>
    </row>
    <row r="10" spans="1:13" s="9" customFormat="1" ht="18" customHeight="1" x14ac:dyDescent="0.3">
      <c r="A10" s="22">
        <v>0</v>
      </c>
      <c r="B10" s="36">
        <v>0</v>
      </c>
      <c r="C10" s="23">
        <v>88.4</v>
      </c>
      <c r="D10" s="23"/>
      <c r="E10" s="21">
        <f t="shared" si="1"/>
        <v>67.67</v>
      </c>
      <c r="F10" s="21"/>
      <c r="G10" s="21">
        <f t="shared" si="0"/>
        <v>20.730000000000004</v>
      </c>
      <c r="K10" s="10"/>
      <c r="L10" s="20">
        <v>0</v>
      </c>
      <c r="M10" s="6" t="s">
        <v>13</v>
      </c>
    </row>
    <row r="11" spans="1:13" s="9" customFormat="1" ht="18" customHeight="1" x14ac:dyDescent="0.25">
      <c r="A11" s="22">
        <v>0</v>
      </c>
      <c r="B11" s="36">
        <v>0</v>
      </c>
      <c r="C11" s="23">
        <v>88</v>
      </c>
      <c r="D11" s="23"/>
      <c r="E11" s="21">
        <f t="shared" si="1"/>
        <v>67.67</v>
      </c>
      <c r="F11" s="21"/>
      <c r="G11" s="21">
        <f t="shared" si="0"/>
        <v>20.329999999999998</v>
      </c>
      <c r="K11" s="10"/>
      <c r="L11" s="21" t="s">
        <v>2</v>
      </c>
      <c r="M11" s="6"/>
    </row>
    <row r="12" spans="1:13" s="9" customFormat="1" ht="18" customHeight="1" x14ac:dyDescent="0.3">
      <c r="A12" s="22">
        <v>0</v>
      </c>
      <c r="B12" s="36">
        <v>1</v>
      </c>
      <c r="C12" s="23">
        <v>82</v>
      </c>
      <c r="D12" s="23"/>
      <c r="E12" s="21">
        <f t="shared" si="1"/>
        <v>67.67</v>
      </c>
      <c r="F12" s="21"/>
      <c r="G12" s="21">
        <f t="shared" si="0"/>
        <v>14.329999999999998</v>
      </c>
      <c r="K12" s="10"/>
      <c r="L12" s="20">
        <v>0</v>
      </c>
      <c r="M12" s="6" t="s">
        <v>14</v>
      </c>
    </row>
    <row r="13" spans="1:13" s="9" customFormat="1" ht="18" customHeight="1" x14ac:dyDescent="0.25">
      <c r="A13" s="22">
        <v>0</v>
      </c>
      <c r="B13" s="36">
        <v>1</v>
      </c>
      <c r="C13" s="23">
        <v>78.5</v>
      </c>
      <c r="D13" s="23"/>
      <c r="E13" s="21">
        <f t="shared" si="1"/>
        <v>67.67</v>
      </c>
      <c r="F13" s="21"/>
      <c r="G13" s="21">
        <f t="shared" si="0"/>
        <v>10.829999999999998</v>
      </c>
      <c r="K13" s="10"/>
      <c r="L13" s="19"/>
      <c r="M13" s="6"/>
    </row>
    <row r="14" spans="1:13" s="9" customFormat="1" ht="18" customHeight="1" x14ac:dyDescent="0.25">
      <c r="A14" s="22">
        <v>1</v>
      </c>
      <c r="B14" s="36">
        <v>-1</v>
      </c>
      <c r="C14" s="23">
        <v>88.1</v>
      </c>
      <c r="D14" s="23"/>
      <c r="E14" s="21">
        <f t="shared" si="1"/>
        <v>67.67</v>
      </c>
      <c r="F14" s="21"/>
      <c r="G14" s="21">
        <f t="shared" si="0"/>
        <v>20.429999999999993</v>
      </c>
      <c r="K14" s="10"/>
      <c r="L14" s="24"/>
      <c r="M14" s="6"/>
    </row>
    <row r="15" spans="1:13" s="9" customFormat="1" ht="18" customHeight="1" x14ac:dyDescent="0.25">
      <c r="A15" s="22">
        <v>1</v>
      </c>
      <c r="B15" s="36">
        <v>-1</v>
      </c>
      <c r="C15" s="23">
        <v>92.1</v>
      </c>
      <c r="D15" s="23"/>
      <c r="E15" s="21">
        <f t="shared" si="1"/>
        <v>67.67</v>
      </c>
      <c r="F15" s="21"/>
      <c r="G15" s="21">
        <f t="shared" si="0"/>
        <v>24.429999999999993</v>
      </c>
      <c r="K15" s="10"/>
      <c r="L15" s="24"/>
      <c r="M15" s="6"/>
    </row>
    <row r="16" spans="1:13" s="9" customFormat="1" ht="18" customHeight="1" x14ac:dyDescent="0.25">
      <c r="A16" s="22">
        <v>1</v>
      </c>
      <c r="B16" s="36">
        <v>0</v>
      </c>
      <c r="C16" s="23">
        <v>77.2</v>
      </c>
      <c r="D16" s="23"/>
      <c r="E16" s="21">
        <f t="shared" si="1"/>
        <v>67.67</v>
      </c>
      <c r="F16" s="21"/>
      <c r="G16" s="21">
        <f t="shared" si="0"/>
        <v>9.5300000000000011</v>
      </c>
      <c r="K16" s="10"/>
      <c r="L16" s="24"/>
      <c r="M16" s="6"/>
    </row>
    <row r="17" spans="1:13" s="9" customFormat="1" ht="18" customHeight="1" x14ac:dyDescent="0.25">
      <c r="A17" s="22">
        <v>1</v>
      </c>
      <c r="B17" s="36">
        <v>0</v>
      </c>
      <c r="C17" s="23">
        <v>81</v>
      </c>
      <c r="D17" s="23"/>
      <c r="E17" s="21">
        <f t="shared" si="1"/>
        <v>67.67</v>
      </c>
      <c r="F17" s="21"/>
      <c r="G17" s="21">
        <f t="shared" si="0"/>
        <v>13.329999999999998</v>
      </c>
      <c r="K17" s="10"/>
      <c r="L17" s="19"/>
      <c r="M17" s="6"/>
    </row>
    <row r="18" spans="1:13" s="9" customFormat="1" ht="18" customHeight="1" x14ac:dyDescent="0.25">
      <c r="A18" s="22">
        <v>1</v>
      </c>
      <c r="B18" s="36">
        <v>1</v>
      </c>
      <c r="C18" s="23">
        <v>39.5</v>
      </c>
      <c r="D18" s="23"/>
      <c r="E18" s="21">
        <f t="shared" si="1"/>
        <v>67.67</v>
      </c>
      <c r="F18" s="21"/>
      <c r="G18" s="21">
        <f t="shared" si="0"/>
        <v>-28.17</v>
      </c>
      <c r="K18" s="10"/>
      <c r="L18" s="19"/>
      <c r="M18" s="6"/>
    </row>
    <row r="19" spans="1:13" s="9" customFormat="1" ht="18" customHeight="1" x14ac:dyDescent="0.25">
      <c r="A19" s="25">
        <v>1</v>
      </c>
      <c r="B19" s="37">
        <v>1</v>
      </c>
      <c r="C19" s="26">
        <v>45.9</v>
      </c>
      <c r="D19" s="26"/>
      <c r="E19" s="27">
        <f t="shared" si="1"/>
        <v>67.67</v>
      </c>
      <c r="F19" s="27"/>
      <c r="G19" s="27">
        <f t="shared" si="0"/>
        <v>-21.770000000000003</v>
      </c>
      <c r="K19" s="10"/>
      <c r="L19" s="19"/>
      <c r="M19" s="6"/>
    </row>
    <row r="20" spans="1:13" s="9" customFormat="1" ht="18" customHeight="1" x14ac:dyDescent="0.25">
      <c r="A20" s="12"/>
      <c r="B20" s="38" t="s">
        <v>4</v>
      </c>
      <c r="C20" s="21">
        <f>SUMSQ(C2:C19)</f>
        <v>93876.58</v>
      </c>
      <c r="D20" s="21" t="s">
        <v>1</v>
      </c>
      <c r="E20" s="21">
        <f>SUMSQ(E2:E19)</f>
        <v>82426.120200000019</v>
      </c>
      <c r="F20" s="21" t="s">
        <v>2</v>
      </c>
      <c r="G20" s="21">
        <f>SUMSQ(G2:G19)</f>
        <v>11458.580199999997</v>
      </c>
      <c r="K20" s="10"/>
      <c r="L20" s="19"/>
      <c r="M20" s="6"/>
    </row>
    <row r="21" spans="1:13" s="12" customFormat="1" ht="18" customHeight="1" x14ac:dyDescent="0.25">
      <c r="A21" s="14"/>
      <c r="B21" s="39" t="s">
        <v>5</v>
      </c>
      <c r="C21" s="14">
        <f>COUNT(C2:C19)</f>
        <v>18</v>
      </c>
      <c r="D21" s="14" t="s">
        <v>1</v>
      </c>
      <c r="E21" s="14">
        <v>6</v>
      </c>
      <c r="F21" s="14" t="s">
        <v>2</v>
      </c>
      <c r="G21" s="14">
        <f>C21-E21</f>
        <v>12</v>
      </c>
      <c r="K21" s="13"/>
      <c r="L21" s="19"/>
      <c r="M21" s="7"/>
    </row>
    <row r="22" spans="1:13" s="14" customFormat="1" ht="18" customHeight="1" x14ac:dyDescent="0.25">
      <c r="A22" s="9"/>
      <c r="B22" s="40" t="s">
        <v>3</v>
      </c>
      <c r="C22" s="34" t="s">
        <v>15</v>
      </c>
      <c r="D22" s="12"/>
      <c r="E22" s="28"/>
      <c r="F22" s="21"/>
      <c r="G22" s="21">
        <f>SQRT(G20/G21)</f>
        <v>30.901159902717779</v>
      </c>
      <c r="K22" s="15"/>
      <c r="L22" s="19"/>
      <c r="M22" s="8"/>
    </row>
    <row r="23" spans="1:13" ht="16.899999999999999" customHeight="1" x14ac:dyDescent="0.25"/>
  </sheetData>
  <phoneticPr fontId="1" type="noConversion"/>
  <pageMargins left="0.75" right="0.75" top="1" bottom="1" header="0.5" footer="0.5"/>
  <pageSetup orientation="portrait" horizontalDpi="4294967293" verticalDpi="1200" r:id="rId1"/>
  <headerFooter alignWithMargins="0">
    <oddHeader>&amp;A</oddHeader>
    <oddFooter>Page &amp;P</oddFooter>
  </headerFooter>
  <ignoredErrors>
    <ignoredError sqref="G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Average Y</vt:lpstr>
      <vt:lpstr>Solver - least squares model</vt:lpstr>
      <vt:lpstr>'Solver - least squares model'!heat_sealing_rsm_1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</cp:lastModifiedBy>
  <dcterms:created xsi:type="dcterms:W3CDTF">2005-01-23T00:21:16Z</dcterms:created>
  <dcterms:modified xsi:type="dcterms:W3CDTF">2018-04-09T19:42:37Z</dcterms:modified>
</cp:coreProperties>
</file>