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OBA - FEI\DOE - JMP\Data sets\"/>
    </mc:Choice>
  </mc:AlternateContent>
  <bookViews>
    <workbookView xWindow="360" yWindow="75" windowWidth="12390" windowHeight="9315"/>
  </bookViews>
  <sheets>
    <sheet name="Prediction &amp; error 1" sheetId="2" r:id="rId1"/>
    <sheet name="Prediction &amp; error 2" sheetId="4" r:id="rId2"/>
  </sheets>
  <definedNames>
    <definedName name="heat_sealing_rsm_1" localSheetId="0">'Prediction &amp; error 1'!$B$3:$E$11</definedName>
    <definedName name="heat_sealing_rsm_1" localSheetId="1">'Prediction &amp; error 2'!$B$3:$E$11</definedName>
    <definedName name="heat_sealing_rsm_1">#REF!</definedName>
    <definedName name="solver_adj" localSheetId="0" hidden="1">'Prediction &amp; error 1'!$M$2,'Prediction &amp; error 1'!$O$2</definedName>
    <definedName name="solver_adj" localSheetId="1" hidden="1">'Prediction &amp; error 2'!$M$2,'Prediction &amp; error 2'!$O$2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'Prediction &amp; error 1'!$I$12</definedName>
    <definedName name="solver_opt" localSheetId="1" hidden="1">'Prediction &amp; error 2'!$I$12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E17" i="2" l="1"/>
  <c r="E17" i="4"/>
  <c r="E16" i="4"/>
  <c r="I13" i="4"/>
  <c r="E12" i="4"/>
  <c r="G11" i="4"/>
  <c r="G12" i="4" s="1"/>
  <c r="G10" i="4"/>
  <c r="I10" i="4" s="1"/>
  <c r="G9" i="4"/>
  <c r="I9" i="4"/>
  <c r="G8" i="4"/>
  <c r="I8" i="4" s="1"/>
  <c r="G7" i="4"/>
  <c r="I7" i="4"/>
  <c r="G6" i="4"/>
  <c r="I6" i="4" s="1"/>
  <c r="G5" i="4"/>
  <c r="I5" i="4"/>
  <c r="G4" i="4"/>
  <c r="I4" i="4"/>
  <c r="G3" i="4"/>
  <c r="I3" i="4"/>
  <c r="I13" i="2"/>
  <c r="E16" i="2"/>
  <c r="E12" i="2"/>
  <c r="I6" i="2" l="1"/>
  <c r="I8" i="2"/>
  <c r="I10" i="2"/>
  <c r="I5" i="2"/>
  <c r="I9" i="2"/>
  <c r="I7" i="2"/>
  <c r="I4" i="2"/>
  <c r="I11" i="2"/>
  <c r="I11" i="4"/>
  <c r="I12" i="4" s="1"/>
  <c r="I14" i="4" s="1"/>
  <c r="E18" i="4" s="1"/>
  <c r="G12" i="2" l="1"/>
  <c r="I3" i="2"/>
  <c r="I12" i="2" l="1"/>
  <c r="I14" i="2" s="1"/>
  <c r="M11" i="2"/>
</calcChain>
</file>

<file path=xl/sharedStrings.xml><?xml version="1.0" encoding="utf-8"?>
<sst xmlns="http://schemas.openxmlformats.org/spreadsheetml/2006/main" count="40" uniqueCount="15">
  <si>
    <t>Prediction</t>
  </si>
  <si>
    <t>=</t>
  </si>
  <si>
    <t>+</t>
  </si>
  <si>
    <t>X</t>
  </si>
  <si>
    <t>Y</t>
  </si>
  <si>
    <t>X data</t>
  </si>
  <si>
    <t>Y data</t>
  </si>
  <si>
    <t>Sum of squares (SS)</t>
  </si>
  <si>
    <t>Degrees of freedom (DF)</t>
  </si>
  <si>
    <t>Error</t>
  </si>
  <si>
    <t>Root mean square error (RMSE)</t>
  </si>
  <si>
    <t>Average Y</t>
  </si>
  <si>
    <t>STDEV of Y</t>
  </si>
  <si>
    <t xml:space="preserve"> </t>
  </si>
  <si>
    <t>Adjusted R 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</si>
</sst>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"/>
    <numFmt numFmtId="167" formatCode="0.00000"/>
    <numFmt numFmtId="169" formatCode="0.0000000000"/>
  </numFmts>
  <fonts count="4" x14ac:knownFonts="1">
    <font>
      <sz val="10"/>
      <name val="MS Sans Serif"/>
    </font>
    <font>
      <sz val="8"/>
      <name val="MS Sans Serif"/>
      <family val="2"/>
    </font>
    <font>
      <sz val="12"/>
      <name val="Arial"/>
      <family val="2"/>
    </font>
    <font>
      <sz val="1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2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right"/>
    </xf>
    <xf numFmtId="2" fontId="2" fillId="2" borderId="3" xfId="0" applyNumberFormat="1" applyFont="1" applyFill="1" applyBorder="1" applyAlignment="1">
      <alignment horizontal="right"/>
    </xf>
    <xf numFmtId="164" fontId="2" fillId="2" borderId="6" xfId="0" quotePrefix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1" fontId="2" fillId="2" borderId="4" xfId="0" applyNumberFormat="1" applyFont="1" applyFill="1" applyBorder="1" applyAlignment="1">
      <alignment horizontal="right"/>
    </xf>
    <xf numFmtId="2" fontId="2" fillId="2" borderId="4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167" fontId="2" fillId="2" borderId="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1" fontId="2" fillId="2" borderId="0" xfId="0" applyNumberFormat="1" applyFont="1" applyFill="1" applyAlignment="1">
      <alignment horizontal="right"/>
    </xf>
    <xf numFmtId="166" fontId="2" fillId="3" borderId="5" xfId="0" applyNumberFormat="1" applyFont="1" applyFill="1" applyBorder="1" applyAlignment="1">
      <alignment horizontal="center"/>
    </xf>
    <xf numFmtId="169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R22" sqref="R22"/>
    </sheetView>
  </sheetViews>
  <sheetFormatPr defaultColWidth="9.7109375" defaultRowHeight="15" customHeight="1" x14ac:dyDescent="0.2"/>
  <cols>
    <col min="1" max="1" width="24.7109375" style="1" customWidth="1"/>
    <col min="2" max="2" width="7" style="1" bestFit="1" customWidth="1"/>
    <col min="3" max="4" width="2.85546875" style="2" customWidth="1"/>
    <col min="5" max="5" width="10.28515625" style="3" bestFit="1" customWidth="1"/>
    <col min="6" max="6" width="5" style="3" customWidth="1"/>
    <col min="7" max="7" width="11.42578125" style="4" bestFit="1" customWidth="1"/>
    <col min="8" max="8" width="6" style="5" customWidth="1"/>
    <col min="9" max="9" width="8.28515625" style="4" bestFit="1" customWidth="1"/>
    <col min="10" max="10" width="4.5703125" style="1" customWidth="1"/>
    <col min="11" max="11" width="2.5703125" style="1" bestFit="1" customWidth="1"/>
    <col min="12" max="12" width="2.28515625" style="1" bestFit="1" customWidth="1"/>
    <col min="13" max="13" width="9.5703125" style="1" bestFit="1" customWidth="1"/>
    <col min="14" max="14" width="2.28515625" style="1" bestFit="1" customWidth="1"/>
    <col min="15" max="15" width="8.28515625" style="1" bestFit="1" customWidth="1"/>
    <col min="16" max="16" width="2.42578125" style="1" bestFit="1" customWidth="1"/>
    <col min="17" max="16384" width="9.7109375" style="1"/>
  </cols>
  <sheetData>
    <row r="1" spans="1:16" ht="19.899999999999999" customHeight="1" x14ac:dyDescent="0.2"/>
    <row r="2" spans="1:16" ht="19.899999999999999" customHeight="1" x14ac:dyDescent="0.2">
      <c r="B2" s="6" t="s">
        <v>5</v>
      </c>
      <c r="C2" s="7"/>
      <c r="D2" s="8"/>
      <c r="E2" s="9" t="s">
        <v>6</v>
      </c>
      <c r="F2" s="9"/>
      <c r="G2" s="10" t="s">
        <v>0</v>
      </c>
      <c r="H2" s="11"/>
      <c r="I2" s="10" t="s">
        <v>9</v>
      </c>
      <c r="K2" s="1" t="s">
        <v>4</v>
      </c>
      <c r="L2" s="1" t="s">
        <v>1</v>
      </c>
      <c r="M2" s="33">
        <v>27.9</v>
      </c>
      <c r="N2" s="1" t="s">
        <v>2</v>
      </c>
      <c r="O2" s="33">
        <v>0</v>
      </c>
      <c r="P2" s="1" t="s">
        <v>3</v>
      </c>
    </row>
    <row r="3" spans="1:16" ht="19.899999999999999" customHeight="1" x14ac:dyDescent="0.2">
      <c r="A3" s="4"/>
      <c r="B3" s="12">
        <v>8</v>
      </c>
      <c r="C3" s="13"/>
      <c r="D3" s="13"/>
      <c r="E3" s="14">
        <v>6.16</v>
      </c>
      <c r="F3" s="15" t="s">
        <v>1</v>
      </c>
      <c r="G3" s="14">
        <f>M$2+O$2*B3</f>
        <v>27.9</v>
      </c>
      <c r="H3" s="16" t="s">
        <v>2</v>
      </c>
      <c r="I3" s="14">
        <f>E3-G3</f>
        <v>-21.74</v>
      </c>
    </row>
    <row r="4" spans="1:16" ht="19.899999999999999" customHeight="1" x14ac:dyDescent="0.2">
      <c r="A4" s="4"/>
      <c r="B4" s="17">
        <v>22</v>
      </c>
      <c r="C4" s="13"/>
      <c r="D4" s="13"/>
      <c r="E4" s="18">
        <v>9.8800000000000008</v>
      </c>
      <c r="F4" s="15"/>
      <c r="G4" s="18">
        <f t="shared" ref="G4:G11" si="0">M$2+O$2*B4</f>
        <v>27.9</v>
      </c>
      <c r="H4" s="16"/>
      <c r="I4" s="18">
        <f t="shared" ref="I4:I11" si="1">E4-G4</f>
        <v>-18.019999999999996</v>
      </c>
    </row>
    <row r="5" spans="1:16" ht="19.899999999999999" customHeight="1" x14ac:dyDescent="0.2">
      <c r="A5" s="4"/>
      <c r="B5" s="17">
        <v>35</v>
      </c>
      <c r="C5" s="13"/>
      <c r="D5" s="13"/>
      <c r="E5" s="18">
        <v>14.35</v>
      </c>
      <c r="F5" s="15"/>
      <c r="G5" s="18">
        <f t="shared" si="0"/>
        <v>27.9</v>
      </c>
      <c r="H5" s="16"/>
      <c r="I5" s="18">
        <f t="shared" si="1"/>
        <v>-13.549999999999999</v>
      </c>
    </row>
    <row r="6" spans="1:16" ht="19.899999999999999" customHeight="1" x14ac:dyDescent="0.2">
      <c r="A6" s="4"/>
      <c r="B6" s="17">
        <v>40</v>
      </c>
      <c r="C6" s="13"/>
      <c r="D6" s="13"/>
      <c r="E6" s="18">
        <v>24.06</v>
      </c>
      <c r="F6" s="15"/>
      <c r="G6" s="18">
        <f t="shared" si="0"/>
        <v>27.9</v>
      </c>
      <c r="H6" s="16"/>
      <c r="I6" s="18">
        <f t="shared" si="1"/>
        <v>-3.84</v>
      </c>
    </row>
    <row r="7" spans="1:16" ht="19.899999999999999" customHeight="1" x14ac:dyDescent="0.2">
      <c r="A7" s="4"/>
      <c r="B7" s="17">
        <v>57</v>
      </c>
      <c r="C7" s="13"/>
      <c r="D7" s="13"/>
      <c r="E7" s="18">
        <v>30.34</v>
      </c>
      <c r="F7" s="15"/>
      <c r="G7" s="18">
        <f t="shared" si="0"/>
        <v>27.9</v>
      </c>
      <c r="H7" s="16"/>
      <c r="I7" s="18">
        <f t="shared" si="1"/>
        <v>2.4400000000000013</v>
      </c>
    </row>
    <row r="8" spans="1:16" ht="19.899999999999999" customHeight="1" x14ac:dyDescent="0.2">
      <c r="A8" s="4"/>
      <c r="B8" s="17">
        <v>73</v>
      </c>
      <c r="C8" s="13"/>
      <c r="D8" s="13"/>
      <c r="E8" s="18">
        <v>32.17</v>
      </c>
      <c r="F8" s="15"/>
      <c r="G8" s="18">
        <f t="shared" si="0"/>
        <v>27.9</v>
      </c>
      <c r="H8" s="16"/>
      <c r="I8" s="18">
        <f t="shared" si="1"/>
        <v>4.2700000000000031</v>
      </c>
    </row>
    <row r="9" spans="1:16" ht="19.899999999999999" customHeight="1" x14ac:dyDescent="0.2">
      <c r="A9" s="4"/>
      <c r="B9" s="17">
        <v>78</v>
      </c>
      <c r="C9" s="13"/>
      <c r="D9" s="13"/>
      <c r="E9" s="18">
        <v>42.18</v>
      </c>
      <c r="F9" s="19"/>
      <c r="G9" s="18">
        <f t="shared" si="0"/>
        <v>27.9</v>
      </c>
      <c r="H9" s="16"/>
      <c r="I9" s="18">
        <f t="shared" si="1"/>
        <v>14.280000000000001</v>
      </c>
    </row>
    <row r="10" spans="1:16" ht="19.899999999999999" customHeight="1" x14ac:dyDescent="0.2">
      <c r="A10" s="4"/>
      <c r="B10" s="17">
        <v>87</v>
      </c>
      <c r="C10" s="13"/>
      <c r="D10" s="13"/>
      <c r="E10" s="18">
        <v>43.23</v>
      </c>
      <c r="F10" s="19"/>
      <c r="G10" s="18">
        <f t="shared" si="0"/>
        <v>27.9</v>
      </c>
      <c r="H10" s="16"/>
      <c r="I10" s="18">
        <f t="shared" si="1"/>
        <v>15.329999999999998</v>
      </c>
      <c r="M10" s="20"/>
    </row>
    <row r="11" spans="1:16" s="23" customFormat="1" ht="19.899999999999999" customHeight="1" x14ac:dyDescent="0.2">
      <c r="A11" s="4"/>
      <c r="B11" s="21">
        <v>98</v>
      </c>
      <c r="C11" s="13"/>
      <c r="D11" s="13"/>
      <c r="E11" s="22">
        <v>48.76</v>
      </c>
      <c r="F11" s="19"/>
      <c r="G11" s="22">
        <f t="shared" si="0"/>
        <v>27.9</v>
      </c>
      <c r="H11" s="16"/>
      <c r="I11" s="22">
        <f t="shared" si="1"/>
        <v>20.86</v>
      </c>
      <c r="M11" s="24">
        <f>SUM(I3:I11)</f>
        <v>3.0000000000008242E-2</v>
      </c>
    </row>
    <row r="12" spans="1:16" s="3" customFormat="1" ht="19.899999999999999" customHeight="1" x14ac:dyDescent="0.2">
      <c r="C12" s="25" t="s">
        <v>7</v>
      </c>
      <c r="D12" s="26"/>
      <c r="E12" s="3">
        <f>SUMSQ(E3:E11)</f>
        <v>8901.3135000000002</v>
      </c>
      <c r="F12" s="3" t="s">
        <v>1</v>
      </c>
      <c r="G12" s="3">
        <f>SUMSQ(G3:G11)</f>
        <v>7005.69</v>
      </c>
      <c r="H12" s="27" t="s">
        <v>2</v>
      </c>
      <c r="I12" s="3">
        <f>SUMSQ(I3:I11)</f>
        <v>1893.9494999999997</v>
      </c>
    </row>
    <row r="13" spans="1:16" s="2" customFormat="1" ht="19.899999999999999" customHeight="1" x14ac:dyDescent="0.2">
      <c r="C13" s="28" t="s">
        <v>8</v>
      </c>
      <c r="D13" s="29"/>
      <c r="E13" s="2">
        <v>9</v>
      </c>
      <c r="F13" s="2" t="s">
        <v>1</v>
      </c>
      <c r="G13" s="2">
        <v>1</v>
      </c>
      <c r="H13" s="30" t="s">
        <v>2</v>
      </c>
      <c r="I13" s="2">
        <f>E13-G13</f>
        <v>8</v>
      </c>
    </row>
    <row r="14" spans="1:16" ht="19.899999999999999" customHeight="1" x14ac:dyDescent="0.2">
      <c r="C14" s="28" t="s">
        <v>10</v>
      </c>
      <c r="I14" s="4">
        <f>SQRT(I12/I13)</f>
        <v>15.386477423374069</v>
      </c>
    </row>
    <row r="16" spans="1:16" ht="15" customHeight="1" x14ac:dyDescent="0.2">
      <c r="C16" s="1"/>
      <c r="D16" s="31" t="s">
        <v>11</v>
      </c>
      <c r="E16" s="4">
        <f>AVERAGE(E3:E11)</f>
        <v>27.903333333333332</v>
      </c>
    </row>
    <row r="17" spans="4:5" ht="15" customHeight="1" x14ac:dyDescent="0.2">
      <c r="D17" s="32" t="s">
        <v>12</v>
      </c>
      <c r="E17" s="4">
        <f>STDEV(E3:E11)</f>
        <v>15.386477017173231</v>
      </c>
    </row>
  </sheetData>
  <mergeCells count="2">
    <mergeCell ref="F3:F11"/>
    <mergeCell ref="H3:H11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  <ignoredErrors>
    <ignoredError sqref="I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Q19" sqref="Q19"/>
    </sheetView>
  </sheetViews>
  <sheetFormatPr defaultColWidth="9.7109375" defaultRowHeight="15" customHeight="1" x14ac:dyDescent="0.2"/>
  <cols>
    <col min="1" max="1" width="24.7109375" style="1" customWidth="1"/>
    <col min="2" max="2" width="7" style="1" bestFit="1" customWidth="1"/>
    <col min="3" max="4" width="2.85546875" style="2" customWidth="1"/>
    <col min="5" max="5" width="10.28515625" style="3" bestFit="1" customWidth="1"/>
    <col min="6" max="6" width="5" style="3" customWidth="1"/>
    <col min="7" max="7" width="8.85546875" style="4" customWidth="1"/>
    <col min="8" max="8" width="6" style="5" customWidth="1"/>
    <col min="9" max="9" width="8.28515625" style="4" bestFit="1" customWidth="1"/>
    <col min="10" max="10" width="4.5703125" style="1" customWidth="1"/>
    <col min="11" max="11" width="2.5703125" style="1" bestFit="1" customWidth="1"/>
    <col min="12" max="12" width="2.28515625" style="1" bestFit="1" customWidth="1"/>
    <col min="13" max="13" width="8.28515625" style="1" bestFit="1" customWidth="1"/>
    <col min="14" max="14" width="2.28515625" style="1" bestFit="1" customWidth="1"/>
    <col min="15" max="15" width="8.28515625" style="1" bestFit="1" customWidth="1"/>
    <col min="16" max="16" width="2.42578125" style="1" bestFit="1" customWidth="1"/>
    <col min="17" max="16384" width="9.7109375" style="1"/>
  </cols>
  <sheetData>
    <row r="1" spans="1:16" ht="19.899999999999999" customHeight="1" x14ac:dyDescent="0.2"/>
    <row r="2" spans="1:16" ht="19.899999999999999" customHeight="1" x14ac:dyDescent="0.2">
      <c r="B2" s="6" t="s">
        <v>5</v>
      </c>
      <c r="C2" s="7"/>
      <c r="D2" s="8"/>
      <c r="E2" s="9" t="s">
        <v>6</v>
      </c>
      <c r="F2" s="9"/>
      <c r="G2" s="10" t="s">
        <v>0</v>
      </c>
      <c r="H2" s="11"/>
      <c r="I2" s="10" t="s">
        <v>9</v>
      </c>
      <c r="K2" s="1" t="s">
        <v>4</v>
      </c>
      <c r="L2" s="1" t="s">
        <v>1</v>
      </c>
      <c r="M2" s="33">
        <v>0.83866614392763594</v>
      </c>
      <c r="N2" s="1" t="s">
        <v>2</v>
      </c>
      <c r="O2" s="33">
        <v>0.48912047050467211</v>
      </c>
      <c r="P2" s="1" t="s">
        <v>3</v>
      </c>
    </row>
    <row r="3" spans="1:16" ht="19.899999999999999" customHeight="1" x14ac:dyDescent="0.2">
      <c r="A3" s="4"/>
      <c r="B3" s="12">
        <v>8</v>
      </c>
      <c r="C3" s="13"/>
      <c r="D3" s="13"/>
      <c r="E3" s="14">
        <v>6.16</v>
      </c>
      <c r="F3" s="15" t="s">
        <v>1</v>
      </c>
      <c r="G3" s="14">
        <f t="shared" ref="G3:G11" si="0">M$2+O$2*B3</f>
        <v>4.7516299079650128</v>
      </c>
      <c r="H3" s="16" t="s">
        <v>2</v>
      </c>
      <c r="I3" s="14">
        <f>E3-G3</f>
        <v>1.4083700920349873</v>
      </c>
    </row>
    <row r="4" spans="1:16" ht="19.899999999999999" customHeight="1" x14ac:dyDescent="0.2">
      <c r="A4" s="4"/>
      <c r="B4" s="17">
        <v>22</v>
      </c>
      <c r="C4" s="13"/>
      <c r="D4" s="13"/>
      <c r="E4" s="18">
        <v>9.8800000000000008</v>
      </c>
      <c r="F4" s="15"/>
      <c r="G4" s="18">
        <f t="shared" si="0"/>
        <v>11.599316495030422</v>
      </c>
      <c r="H4" s="16"/>
      <c r="I4" s="18">
        <f t="shared" ref="I4:I11" si="1">E4-G4</f>
        <v>-1.7193164950304212</v>
      </c>
    </row>
    <row r="5" spans="1:16" ht="19.899999999999999" customHeight="1" x14ac:dyDescent="0.2">
      <c r="A5" s="4"/>
      <c r="B5" s="17">
        <v>35</v>
      </c>
      <c r="C5" s="13"/>
      <c r="D5" s="13"/>
      <c r="E5" s="18">
        <v>14.35</v>
      </c>
      <c r="F5" s="15"/>
      <c r="G5" s="18">
        <f t="shared" si="0"/>
        <v>17.95788261159116</v>
      </c>
      <c r="H5" s="16"/>
      <c r="I5" s="18">
        <f t="shared" si="1"/>
        <v>-3.60788261159116</v>
      </c>
    </row>
    <row r="6" spans="1:16" ht="19.899999999999999" customHeight="1" x14ac:dyDescent="0.2">
      <c r="A6" s="4"/>
      <c r="B6" s="17">
        <v>40</v>
      </c>
      <c r="C6" s="13"/>
      <c r="D6" s="13"/>
      <c r="E6" s="18">
        <v>24.06</v>
      </c>
      <c r="F6" s="15"/>
      <c r="G6" s="18">
        <f t="shared" si="0"/>
        <v>20.403484964114522</v>
      </c>
      <c r="H6" s="16"/>
      <c r="I6" s="18">
        <f t="shared" si="1"/>
        <v>3.6565150358854765</v>
      </c>
    </row>
    <row r="7" spans="1:16" ht="19.899999999999999" customHeight="1" x14ac:dyDescent="0.2">
      <c r="A7" s="4"/>
      <c r="B7" s="17">
        <v>57</v>
      </c>
      <c r="C7" s="13"/>
      <c r="D7" s="13"/>
      <c r="E7" s="18">
        <v>30.34</v>
      </c>
      <c r="F7" s="15"/>
      <c r="G7" s="18">
        <f t="shared" si="0"/>
        <v>28.718532962693946</v>
      </c>
      <c r="H7" s="16"/>
      <c r="I7" s="18">
        <f t="shared" si="1"/>
        <v>1.6214670373060542</v>
      </c>
    </row>
    <row r="8" spans="1:16" ht="19.899999999999999" customHeight="1" x14ac:dyDescent="0.2">
      <c r="A8" s="4"/>
      <c r="B8" s="17">
        <v>73</v>
      </c>
      <c r="C8" s="13"/>
      <c r="D8" s="13"/>
      <c r="E8" s="18">
        <v>32.17</v>
      </c>
      <c r="F8" s="15"/>
      <c r="G8" s="18">
        <f t="shared" si="0"/>
        <v>36.544460490768699</v>
      </c>
      <c r="H8" s="16"/>
      <c r="I8" s="18">
        <f t="shared" si="1"/>
        <v>-4.3744604907686977</v>
      </c>
    </row>
    <row r="9" spans="1:16" ht="19.899999999999999" customHeight="1" x14ac:dyDescent="0.2">
      <c r="A9" s="4"/>
      <c r="B9" s="17">
        <v>78</v>
      </c>
      <c r="C9" s="13"/>
      <c r="D9" s="13"/>
      <c r="E9" s="18">
        <v>42.18</v>
      </c>
      <c r="F9" s="19"/>
      <c r="G9" s="18">
        <f t="shared" si="0"/>
        <v>38.990062843292066</v>
      </c>
      <c r="H9" s="16"/>
      <c r="I9" s="18">
        <f t="shared" si="1"/>
        <v>3.1899371567079342</v>
      </c>
    </row>
    <row r="10" spans="1:16" ht="19.899999999999999" customHeight="1" x14ac:dyDescent="0.2">
      <c r="A10" s="4"/>
      <c r="B10" s="17">
        <v>87</v>
      </c>
      <c r="C10" s="13"/>
      <c r="D10" s="13"/>
      <c r="E10" s="18">
        <v>43.23</v>
      </c>
      <c r="F10" s="19"/>
      <c r="G10" s="18">
        <f t="shared" si="0"/>
        <v>43.39214707783411</v>
      </c>
      <c r="H10" s="16"/>
      <c r="I10" s="18">
        <f t="shared" si="1"/>
        <v>-0.16214707783411342</v>
      </c>
      <c r="M10" s="20"/>
    </row>
    <row r="11" spans="1:16" s="23" customFormat="1" ht="19.899999999999999" customHeight="1" x14ac:dyDescent="0.2">
      <c r="A11" s="4"/>
      <c r="B11" s="21">
        <v>98</v>
      </c>
      <c r="C11" s="13"/>
      <c r="D11" s="13"/>
      <c r="E11" s="22">
        <v>48.76</v>
      </c>
      <c r="F11" s="19"/>
      <c r="G11" s="22">
        <f t="shared" si="0"/>
        <v>48.772472253385502</v>
      </c>
      <c r="H11" s="16"/>
      <c r="I11" s="22">
        <f t="shared" si="1"/>
        <v>-1.2472253385503507E-2</v>
      </c>
      <c r="M11" s="34"/>
    </row>
    <row r="12" spans="1:16" s="3" customFormat="1" ht="19.899999999999999" customHeight="1" x14ac:dyDescent="0.2">
      <c r="C12" s="25" t="s">
        <v>7</v>
      </c>
      <c r="D12" s="26"/>
      <c r="E12" s="3">
        <f>SUMSQ(E3:E11)</f>
        <v>8901.3135000000002</v>
      </c>
      <c r="F12" s="3" t="s">
        <v>1</v>
      </c>
      <c r="G12" s="3">
        <f>SUMSQ(G3:G11)</f>
        <v>8838.0190828528903</v>
      </c>
      <c r="H12" s="27" t="s">
        <v>2</v>
      </c>
      <c r="I12" s="3">
        <f>SUMSQ(I3:I11)</f>
        <v>63.293680906967687</v>
      </c>
    </row>
    <row r="13" spans="1:16" s="2" customFormat="1" ht="19.899999999999999" customHeight="1" x14ac:dyDescent="0.2">
      <c r="C13" s="28" t="s">
        <v>8</v>
      </c>
      <c r="D13" s="29"/>
      <c r="E13" s="2">
        <v>9</v>
      </c>
      <c r="F13" s="2" t="s">
        <v>1</v>
      </c>
      <c r="G13" s="2">
        <v>2</v>
      </c>
      <c r="H13" s="30" t="s">
        <v>2</v>
      </c>
      <c r="I13" s="2">
        <f>E13-G13</f>
        <v>7</v>
      </c>
    </row>
    <row r="14" spans="1:16" ht="19.899999999999999" customHeight="1" x14ac:dyDescent="0.2">
      <c r="C14" s="28" t="s">
        <v>10</v>
      </c>
      <c r="I14" s="35">
        <f>SQRT(I12/I13)</f>
        <v>3.0069842725363727</v>
      </c>
    </row>
    <row r="16" spans="1:16" ht="15" customHeight="1" x14ac:dyDescent="0.2">
      <c r="C16" s="1"/>
      <c r="D16" s="31" t="s">
        <v>11</v>
      </c>
      <c r="E16" s="4">
        <f>AVERAGE(E3:E11)</f>
        <v>27.903333333333332</v>
      </c>
    </row>
    <row r="17" spans="4:6" ht="15" customHeight="1" x14ac:dyDescent="0.2">
      <c r="D17" s="32" t="s">
        <v>12</v>
      </c>
      <c r="E17" s="4">
        <f>STDEV(E3:E11)</f>
        <v>15.386477017173231</v>
      </c>
    </row>
    <row r="18" spans="4:6" ht="15" customHeight="1" x14ac:dyDescent="0.25">
      <c r="D18" s="32" t="s">
        <v>14</v>
      </c>
      <c r="E18" s="35">
        <f>1-(I14/E17)^2</f>
        <v>0.96180698633118245</v>
      </c>
      <c r="F18" s="36" t="s">
        <v>13</v>
      </c>
    </row>
  </sheetData>
  <mergeCells count="2">
    <mergeCell ref="F3:F11"/>
    <mergeCell ref="H3:H11"/>
  </mergeCells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Prediction &amp; error 1</vt:lpstr>
      <vt:lpstr>Prediction &amp; error 2</vt:lpstr>
      <vt:lpstr>'Prediction &amp; error 1'!heat_sealing_rsm_1</vt:lpstr>
      <vt:lpstr>'Prediction &amp; error 2'!heat_sealing_rsm_1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</cp:lastModifiedBy>
  <dcterms:created xsi:type="dcterms:W3CDTF">2005-01-23T00:21:16Z</dcterms:created>
  <dcterms:modified xsi:type="dcterms:W3CDTF">2016-10-27T18:41:02Z</dcterms:modified>
</cp:coreProperties>
</file>